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2"/>
  </bookViews>
  <sheets>
    <sheet name="PERSONAL IANUARIE" sheetId="1" state="visible" r:id="rId2"/>
    <sheet name="BUNURI SI SERV.IANUARIE" sheetId="2" state="visible" r:id="rId3"/>
    <sheet name="PERSONAL FEBRUARIE" sheetId="3" state="visible" r:id="rId4"/>
    <sheet name="BUNURI SI SERV.FEBRUARIE" sheetId="4" state="visible" r:id="rId5"/>
    <sheet name="BUNURI SI SERV MARTIE" sheetId="5" state="visible" r:id="rId6"/>
    <sheet name="PERSONAL MARTIE " sheetId="6" state="visible" r:id="rId7"/>
    <sheet name="BUNURI SI SERVICII APRILIE " sheetId="7" state="visible" r:id="rId8"/>
    <sheet name="PERSONAL APRILIE " sheetId="8" state="visible" r:id="rId9"/>
    <sheet name="BUNURI SI SERVICII MAI  " sheetId="9" state="visible" r:id="rId10"/>
    <sheet name="PERSONAL MAI" sheetId="10" state="visible" r:id="rId11"/>
    <sheet name="BUNURI SI SERVICII IUNIE" sheetId="11" state="visible" r:id="rId12"/>
    <sheet name="PERSONAL IUNIE" sheetId="12" state="visible" r:id="rId13"/>
    <sheet name="BUNURI SI SERVICII IULIE" sheetId="13" state="visible" r:id="rId14"/>
    <sheet name="PERSONAL IULIE" sheetId="14" state="visible" r:id="rId15"/>
    <sheet name="BUNURI SI SERVICII AUGUST" sheetId="15" state="visible" r:id="rId16"/>
    <sheet name="PERSONAL AUGUST" sheetId="16" state="visible" r:id="rId17"/>
    <sheet name="BUNURI SI SERVICII SEPTEMBRIE" sheetId="17" state="visible" r:id="rId18"/>
    <sheet name="PERSONAL SEPTEMBRIE" sheetId="18" state="visible" r:id="rId19"/>
    <sheet name="BUNURI SI SERVICII OCTOMBRIE" sheetId="19" state="visible" r:id="rId20"/>
    <sheet name="PERSONAL OCTOMBRIE" sheetId="20" state="visible" r:id="rId21"/>
    <sheet name="BUNURI SI SERVICII NOIEMBRIE" sheetId="21" state="visible" r:id="rId22"/>
    <sheet name="PERSONAL NOIEMBRIE" sheetId="22" state="visible" r:id="rId23"/>
    <sheet name="BUNURI SI SERVICII DECEMBRIE" sheetId="23" state="visible" r:id="rId24"/>
    <sheet name="PERSONAL DECEMBRIE" sheetId="24" state="visible" r:id="rId2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<sst xmlns="http://schemas.openxmlformats.org/spreadsheetml/2006/main" count="3115" uniqueCount="820">
  <si>
    <t xml:space="preserve">MINISTERUL LUCRARILOR PUBLICE, DEZVOLTARII SI ADMINISTRATIEI</t>
  </si>
  <si>
    <t xml:space="preserve">AGENTIA NATIONALA PENTRU LOCUINTE</t>
  </si>
  <si>
    <t xml:space="preserve">Capitolul 70.10 " LOCUINTE, SERVICII SI DEZVOLTARE PUBLICA"</t>
  </si>
  <si>
    <t xml:space="preserve">Titlul 10 "CHELTUIELI DE PERSONAL"</t>
  </si>
  <si>
    <t xml:space="preserve">Perioada: Ianuarie 2026</t>
  </si>
  <si>
    <t xml:space="preserve">CLASIFICATIE BUGETARA</t>
  </si>
  <si>
    <t xml:space="preserve">LUNA</t>
  </si>
  <si>
    <t xml:space="preserve">ZIUA</t>
  </si>
  <si>
    <t xml:space="preserve">SUMA</t>
  </si>
  <si>
    <t xml:space="preserve">EXPLICATII</t>
  </si>
  <si>
    <t xml:space="preserve">10.01.01</t>
  </si>
  <si>
    <t xml:space="preserve">Ianuarie</t>
  </si>
  <si>
    <t xml:space="preserve">12</t>
  </si>
  <si>
    <t xml:space="preserve">salarii  </t>
  </si>
  <si>
    <t xml:space="preserve">Bugetul de Stat – impozit</t>
  </si>
  <si>
    <t xml:space="preserve">Trezorerie sector 3 – CASS salariati</t>
  </si>
  <si>
    <t xml:space="preserve">Trezorerie sector 3 – CAS2 salariati</t>
  </si>
  <si>
    <t xml:space="preserve">poprire</t>
  </si>
  <si>
    <t xml:space="preserve">sindicat SCUT</t>
  </si>
  <si>
    <t xml:space="preserve">Total 10.01.01</t>
  </si>
  <si>
    <t xml:space="preserve">10.01.05</t>
  </si>
  <si>
    <t xml:space="preserve">Spor pentru conditii de munca</t>
  </si>
  <si>
    <t xml:space="preserve">Total 10.01.05</t>
  </si>
  <si>
    <t xml:space="preserve">10.01.12</t>
  </si>
  <si>
    <t xml:space="preserve">impozit CA</t>
  </si>
  <si>
    <t xml:space="preserve">CAS CA</t>
  </si>
  <si>
    <t xml:space="preserve">CASS CA</t>
  </si>
  <si>
    <t xml:space="preserve">29</t>
  </si>
  <si>
    <t xml:space="preserve">salarii CA</t>
  </si>
  <si>
    <t xml:space="preserve">Total 10.01.12</t>
  </si>
  <si>
    <t xml:space="preserve">10.01.17</t>
  </si>
  <si>
    <t xml:space="preserve">Indemnizatie hrana </t>
  </si>
  <si>
    <t xml:space="preserve">Total 10.01.17</t>
  </si>
  <si>
    <t xml:space="preserve">10.01.30</t>
  </si>
  <si>
    <t xml:space="preserve">Alte sporuri</t>
  </si>
  <si>
    <t xml:space="preserve">Total 10.01.30</t>
  </si>
  <si>
    <t xml:space="preserve">10.03.07</t>
  </si>
  <si>
    <t xml:space="preserve">Contributii asiguratorii pentru munca</t>
  </si>
  <si>
    <t xml:space="preserve">Contributii asig</t>
  </si>
  <si>
    <t xml:space="preserve">Total 10.03.07</t>
  </si>
  <si>
    <t xml:space="preserve">TOTAL  </t>
  </si>
  <si>
    <t xml:space="preserve">Titlul 20 "BUNURI SI SERVICII"</t>
  </si>
  <si>
    <t xml:space="preserve">Perioada:Ianuarie 2026</t>
  </si>
  <si>
    <t xml:space="preserve">20.01.01</t>
  </si>
  <si>
    <t xml:space="preserve">Prezentasof Service SRL – Achizitie de condici – decont</t>
  </si>
  <si>
    <t xml:space="preserve">20.01.03</t>
  </si>
  <si>
    <t xml:space="preserve">21</t>
  </si>
  <si>
    <t xml:space="preserve">Engie Romania SA – gaze naturale sediu ANL</t>
  </si>
  <si>
    <t xml:space="preserve">Total 20.01.03</t>
  </si>
  <si>
    <t xml:space="preserve">20.01.04</t>
  </si>
  <si>
    <t xml:space="preserve">Apa Nova Bucuresti – servicii apa si canalizare</t>
  </si>
  <si>
    <t xml:space="preserve">22</t>
  </si>
  <si>
    <t xml:space="preserve">Directia Generala de Salubritate Sector 3 – servicii salubritate</t>
  </si>
  <si>
    <t xml:space="preserve">28</t>
  </si>
  <si>
    <t xml:space="preserve">Total 20.01.04</t>
  </si>
  <si>
    <t xml:space="preserve">20.01.05</t>
  </si>
  <si>
    <t xml:space="preserve">OMV - carburanti</t>
  </si>
  <si>
    <t xml:space="preserve">Total 20.01.05</t>
  </si>
  <si>
    <t xml:space="preserve">20.01.08</t>
  </si>
  <si>
    <t xml:space="preserve">CN Posta Romana SA – taxe postale</t>
  </si>
  <si>
    <t xml:space="preserve">Orange Romania SA – servicii internet</t>
  </si>
  <si>
    <t xml:space="preserve">Orange Romania SA – servicii telefonie  tel verde</t>
  </si>
  <si>
    <t xml:space="preserve">Orange Romania SA – servicii telefonie  fixa</t>
  </si>
  <si>
    <t xml:space="preserve">Vodafone Romania SA – servicii telefonie mobila</t>
  </si>
  <si>
    <t xml:space="preserve">Total 20.01.08</t>
  </si>
  <si>
    <t xml:space="preserve">20.01.09</t>
  </si>
  <si>
    <t xml:space="preserve">2M Digital SRL –servicii  intretinere si reparatii echipamente </t>
  </si>
  <si>
    <t xml:space="preserve">SD Prestige Impex 97 Srl – schimbari anvelope B-84-WMS, B-344-WMT</t>
  </si>
  <si>
    <t xml:space="preserve">BD Soft International SRL – servicii mentenanta si abonament</t>
  </si>
  <si>
    <t xml:space="preserve">Preda si Fiii Instal SRL – servicii de reparare si intretinere</t>
  </si>
  <si>
    <t xml:space="preserve">Nexus Electronics SRL – abonament GPS</t>
  </si>
  <si>
    <t xml:space="preserve">Total 20.01.09</t>
  </si>
  <si>
    <t xml:space="preserve">20.01.30</t>
  </si>
  <si>
    <t xml:space="preserve">19</t>
  </si>
  <si>
    <t xml:space="preserve">Taxa ANCPI</t>
  </si>
  <si>
    <t xml:space="preserve">Locativa SA – intretinere ANL Botosani – apa, canalizare, meteo si gaz</t>
  </si>
  <si>
    <t xml:space="preserve">Cometa - asistenta tehnica program contabilitate</t>
  </si>
  <si>
    <t xml:space="preserve">Judetul Satu Mare- cheltuieli intretinere ANL Satu Mare – ascensor</t>
  </si>
  <si>
    <t xml:space="preserve">judetul Satu Mare- cheltuieli intretinere ANL Satu Mare – apa, canal</t>
  </si>
  <si>
    <t xml:space="preserve">judetul Satu Mare- cheltuieli intretinere ANL Satu Mare – gaz si energie electrica</t>
  </si>
  <si>
    <t xml:space="preserve">ISC ARGES – intretinere ANL Arges – apa, canal, salubritate</t>
  </si>
  <si>
    <t xml:space="preserve">ISC ARGES – intretinere ANL Arges – paza</t>
  </si>
  <si>
    <t xml:space="preserve">Weber Projects Strategies SRL – servicii dezinsectie</t>
  </si>
  <si>
    <t xml:space="preserve">Compania Nationala a Infrastructurii Rutiere  – decont roviniete</t>
  </si>
  <si>
    <t xml:space="preserve">Mics Software SRL – asistenta tehnica program salarii</t>
  </si>
  <si>
    <t xml:space="preserve">ISC Bihor intretinere ANL Bihor – energie electrica</t>
  </si>
  <si>
    <t xml:space="preserve">26</t>
  </si>
  <si>
    <t xml:space="preserve">Wise Easy Support SRL – plata licenta aplicatie</t>
  </si>
  <si>
    <t xml:space="preserve">Medicina Preventiva DR. Ivanus SRL – servicii SSM+PSI+SU</t>
  </si>
  <si>
    <t xml:space="preserve">Novinvest Best Company SRL – servicii curatenie</t>
  </si>
  <si>
    <t xml:space="preserve">27</t>
  </si>
  <si>
    <t xml:space="preserve">Decont – servicii scanare si copiere planuri format mare</t>
  </si>
  <si>
    <t xml:space="preserve">Compania Municipala Parking Bucuresti SRL – 6 abonamente lunare parking</t>
  </si>
  <si>
    <t xml:space="preserve">Locativa SA – intretinere ANL Botosani – lift</t>
  </si>
  <si>
    <t xml:space="preserve">ISC ARGES – intretinere ANL Arges – servicii curatenie</t>
  </si>
  <si>
    <t xml:space="preserve">ISC ARGES – intretinere ANL Arges – gaze</t>
  </si>
  <si>
    <t xml:space="preserve">ISC ARGES – intretinere ANL Arges – salubritate</t>
  </si>
  <si>
    <t xml:space="preserve">Total 20.01.30</t>
  </si>
  <si>
    <t xml:space="preserve">20.06.01</t>
  </si>
  <si>
    <t xml:space="preserve">delegatii</t>
  </si>
  <si>
    <t xml:space="preserve">30</t>
  </si>
  <si>
    <t xml:space="preserve">Total 20.06.01</t>
  </si>
  <si>
    <t xml:space="preserve">20.14.00</t>
  </si>
  <si>
    <t xml:space="preserve">Decont – ochelari de vedere</t>
  </si>
  <si>
    <t xml:space="preserve">Total 20.14.00</t>
  </si>
  <si>
    <t xml:space="preserve">20.24.02</t>
  </si>
  <si>
    <t xml:space="preserve">Comision bancar</t>
  </si>
  <si>
    <t xml:space="preserve">Total 20.24.02</t>
  </si>
  <si>
    <t xml:space="preserve">Cheltuieli judecata </t>
  </si>
  <si>
    <t xml:space="preserve">20</t>
  </si>
  <si>
    <t xml:space="preserve">Onorariu provizoriu expert</t>
  </si>
  <si>
    <t xml:space="preserve">Taxa judiciara de timbru </t>
  </si>
  <si>
    <t xml:space="preserve">Total 20.25</t>
  </si>
  <si>
    <t xml:space="preserve">20.30.02</t>
  </si>
  <si>
    <t xml:space="preserve">Auchan RomaniaSA : Supermarchet La Cocos SRL - decont protocol</t>
  </si>
  <si>
    <t xml:space="preserve">Total 20.30.02</t>
  </si>
  <si>
    <t xml:space="preserve">Despagubiri civile</t>
  </si>
  <si>
    <t xml:space="preserve">Total 59.17</t>
  </si>
  <si>
    <t xml:space="preserve">59.40</t>
  </si>
  <si>
    <t xml:space="preserve">Bugetul de Stat - fond handicap</t>
  </si>
  <si>
    <t xml:space="preserve">Total 59.40</t>
  </si>
  <si>
    <t xml:space="preserve">Constructii</t>
  </si>
  <si>
    <t xml:space="preserve">Total 65.01</t>
  </si>
  <si>
    <t xml:space="preserve">Perioada: Februarie 2026</t>
  </si>
  <si>
    <t xml:space="preserve">Februarie</t>
  </si>
  <si>
    <t xml:space="preserve">reglare articol bugetar</t>
  </si>
  <si>
    <t xml:space="preserve">11</t>
  </si>
  <si>
    <t xml:space="preserve">salarii </t>
  </si>
  <si>
    <t xml:space="preserve">salarii</t>
  </si>
  <si>
    <t xml:space="preserve">salarii casierie</t>
  </si>
  <si>
    <t xml:space="preserve">impozit salarii </t>
  </si>
  <si>
    <t xml:space="preserve">CAS salariati</t>
  </si>
  <si>
    <t xml:space="preserve">CASS  salariati</t>
  </si>
  <si>
    <t xml:space="preserve">cotizatie sindicat SCUT</t>
  </si>
  <si>
    <t xml:space="preserve">poprire </t>
  </si>
  <si>
    <t xml:space="preserve">spor de munca</t>
  </si>
  <si>
    <t xml:space="preserve">CA februarie</t>
  </si>
  <si>
    <t xml:space="preserve">impozit  CA </t>
  </si>
  <si>
    <t xml:space="preserve">CASS CA </t>
  </si>
  <si>
    <t xml:space="preserve">10.01.13</t>
  </si>
  <si>
    <t xml:space="preserve">delegatie</t>
  </si>
  <si>
    <t xml:space="preserve">Total 10.01.13</t>
  </si>
  <si>
    <t xml:space="preserve">indemnizatie hrana</t>
  </si>
  <si>
    <t xml:space="preserve">spor handicap</t>
  </si>
  <si>
    <t xml:space="preserve">Contributia Asiguratorie de Munca, ianuarie</t>
  </si>
  <si>
    <t xml:space="preserve">concedii medicale</t>
  </si>
  <si>
    <t xml:space="preserve">TOTAL GENERAL</t>
  </si>
  <si>
    <t xml:space="preserve">Perioada:Februarie 2026</t>
  </si>
  <si>
    <t xml:space="preserve">20.01.02</t>
  </si>
  <si>
    <t xml:space="preserve">Decont – achizitionare becuri </t>
  </si>
  <si>
    <t xml:space="preserve">Total 20.01.02</t>
  </si>
  <si>
    <t xml:space="preserve">05</t>
  </si>
  <si>
    <t xml:space="preserve">PPC Energie Electrica Muntenia SA – energie electrica sediu ANL</t>
  </si>
  <si>
    <t xml:space="preserve">Directia Generala de Salubritate Sector 3 – salubritate sediu ANL</t>
  </si>
  <si>
    <t xml:space="preserve">17</t>
  </si>
  <si>
    <t xml:space="preserve">Omv Petrom - carburant</t>
  </si>
  <si>
    <t xml:space="preserve">20.01.06</t>
  </si>
  <si>
    <t xml:space="preserve">13</t>
  </si>
  <si>
    <t xml:space="preserve">Decont lamela stergator, B23WTA</t>
  </si>
  <si>
    <t xml:space="preserve">Decont – piese schimb PC</t>
  </si>
  <si>
    <t xml:space="preserve">Total 20.01.06</t>
  </si>
  <si>
    <t xml:space="preserve">CN Posta Romana - taxe postale</t>
  </si>
  <si>
    <t xml:space="preserve">03</t>
  </si>
  <si>
    <t xml:space="preserve">Connexial Ro SRL – servicii asistenta si mentenanta IT, sediu ANL</t>
  </si>
  <si>
    <t xml:space="preserve">Decont – achizitionare baterie varta dynamic, B23WTA</t>
  </si>
  <si>
    <t xml:space="preserve">Prestige Impex 97 SRL – ITP B86WMT, B777ANL</t>
  </si>
  <si>
    <t xml:space="preserve">18</t>
  </si>
  <si>
    <t xml:space="preserve">Decont – ITP AUTO B-83-WMT</t>
  </si>
  <si>
    <t xml:space="preserve">Nexus Electronics SRL – monitorizare GPS</t>
  </si>
  <si>
    <t xml:space="preserve">25</t>
  </si>
  <si>
    <t xml:space="preserve">Decont – spalatorie auto B84WMS</t>
  </si>
  <si>
    <t xml:space="preserve">Hermes Guard Security SRL – paza sediu ANL</t>
  </si>
  <si>
    <t xml:space="preserve">Compania Informatica Neamt – abonament Lex Expert</t>
  </si>
  <si>
    <t xml:space="preserve">09</t>
  </si>
  <si>
    <t xml:space="preserve">Locativa SA – intretinere ANL Botosani -apa, canal, meteo si gaz</t>
  </si>
  <si>
    <t xml:space="preserve">10</t>
  </si>
  <si>
    <t xml:space="preserve">Mics Software SRL – asistenta tehnica programe salarii</t>
  </si>
  <si>
    <t xml:space="preserve">Cometa SRL – asistenta tehnica program contabilitate</t>
  </si>
  <si>
    <t xml:space="preserve">Medicina Preventiva Dr. Ivanus SRL –  servicii SSM, PSI-SU</t>
  </si>
  <si>
    <t xml:space="preserve">Judetul Satu Mare- cheltuieli  intretinere Anl Satu Mare – intretinere ascensor</t>
  </si>
  <si>
    <t xml:space="preserve">judetul Satu Mare- cheltuieli intretinere Anl Satu Mare – apa, canal</t>
  </si>
  <si>
    <t xml:space="preserve">judetul Satu Mare- cheltuieli intretinere Anl Satu Mare – consum gaz si energie electrica</t>
  </si>
  <si>
    <t xml:space="preserve">24</t>
  </si>
  <si>
    <t xml:space="preserve">ISC Arges – utilitati salubritate, apa si canal</t>
  </si>
  <si>
    <t xml:space="preserve">ISC Arges – utilitati consum gaze</t>
  </si>
  <si>
    <t xml:space="preserve">ISC Arges – utilitati servicii paza</t>
  </si>
  <si>
    <t xml:space="preserve">Decont – rovinieta 2026, auto B92WMD</t>
  </si>
  <si>
    <t xml:space="preserve">Compania Municipala Parking Bucuresti SRL – 7 abonamente parcare</t>
  </si>
  <si>
    <t xml:space="preserve">20.02.00</t>
  </si>
  <si>
    <t xml:space="preserve">Decont – achizitionare boiler RU71</t>
  </si>
  <si>
    <t xml:space="preserve">Avans spre decontare, achizitionare materiale reabilitare camera 43</t>
  </si>
  <si>
    <t xml:space="preserve">Preda so Fiii Instal SRL – servicii de reparare si intretinere a instalatiilor de constructii</t>
  </si>
  <si>
    <t xml:space="preserve">Total 20.02.00</t>
  </si>
  <si>
    <t xml:space="preserve">16</t>
  </si>
  <si>
    <t xml:space="preserve">decont abonament transport</t>
  </si>
  <si>
    <t xml:space="preserve">Decont ochelari vedere</t>
  </si>
  <si>
    <t xml:space="preserve">comision bancar</t>
  </si>
  <si>
    <t xml:space="preserve">Cheltuieli de judecata</t>
  </si>
  <si>
    <t xml:space="preserve">Onorariu expert</t>
  </si>
  <si>
    <t xml:space="preserve">Taxa judiciara de timbru</t>
  </si>
  <si>
    <t xml:space="preserve">Taxa judiciara de  timbru </t>
  </si>
  <si>
    <t xml:space="preserve">Decont protocol</t>
  </si>
  <si>
    <t xml:space="preserve">despagubiri</t>
  </si>
  <si>
    <t xml:space="preserve">cheltuieli executare</t>
  </si>
  <si>
    <t xml:space="preserve">Taxe emitere autorizatii </t>
  </si>
  <si>
    <t xml:space="preserve">Fond handicap</t>
  </si>
  <si>
    <t xml:space="preserve">constructii</t>
  </si>
  <si>
    <t xml:space="preserve">Total 65.01 </t>
  </si>
  <si>
    <t xml:space="preserve">71.01.01.</t>
  </si>
  <si>
    <t xml:space="preserve">Total 71.01.01 </t>
  </si>
  <si>
    <t xml:space="preserve">                                                                                        Perioada : MARTIE 2026</t>
  </si>
  <si>
    <t xml:space="preserve">Agressione Group SA – hartie copiator</t>
  </si>
  <si>
    <t xml:space="preserve">Total 20.01.01</t>
  </si>
  <si>
    <t xml:space="preserve">Engie Romania- gaze  naturale</t>
  </si>
  <si>
    <t xml:space="preserve">04</t>
  </si>
  <si>
    <t xml:space="preserve">Engie Romania-</t>
  </si>
  <si>
    <t xml:space="preserve">PPC Energie SA – energie electrica</t>
  </si>
  <si>
    <t xml:space="preserve">Apa Nova bucuresti – servicii apa si canalizare</t>
  </si>
  <si>
    <t xml:space="preserve">OMV PETROM  Marketing SRL– carburanti</t>
  </si>
  <si>
    <t xml:space="preserve">CNPR Bucuresti 4 OF – taxe postale</t>
  </si>
  <si>
    <t xml:space="preserve">Orange Romania Communication S.A. - servicii  telefonie fixa</t>
  </si>
  <si>
    <t xml:space="preserve">Rado Autoservices SRL – reparatii auto B-83-WMT</t>
  </si>
  <si>
    <t xml:space="preserve">Tim Ciclop SRL – reparatii auto B-67-WMT</t>
  </si>
  <si>
    <t xml:space="preserve">Decont – jetoane spalatorie masini</t>
  </si>
  <si>
    <t xml:space="preserve">Auto Class SA – reparatii auto B-92-WMD</t>
  </si>
  <si>
    <t xml:space="preserve">S.D. Prestige Impex  97 SRL – ITP B-34-WML</t>
  </si>
  <si>
    <t xml:space="preserve">Nexus Electronics SRL – abonament monitorizare GPS</t>
  </si>
  <si>
    <t xml:space="preserve">BDSoft International SRL – servicii mentenanta si abonament</t>
  </si>
  <si>
    <t xml:space="preserve">Connexial RO SRL – asistenta tehnica si mentenanta IT</t>
  </si>
  <si>
    <t xml:space="preserve">Decont – ITP B-61-GKD</t>
  </si>
  <si>
    <t xml:space="preserve">Decont – consumabile PC</t>
  </si>
  <si>
    <t xml:space="preserve">Nexus Societate Profesionala Notariala – declaratie notariala si obtinere acte CF</t>
  </si>
  <si>
    <t xml:space="preserve">Decont – taxa ANCPI</t>
  </si>
  <si>
    <t xml:space="preserve">CNCIR SA – prestari servicii</t>
  </si>
  <si>
    <t xml:space="preserve">LPV Service Consult SRL – verificare tehnica cazan</t>
  </si>
  <si>
    <t xml:space="preserve">Tradukado Net SRL – servicii de interpretariat</t>
  </si>
  <si>
    <t xml:space="preserve">ISC Arges – cheltuieli intretinere ANL Arges – apa, canal </t>
  </si>
  <si>
    <t xml:space="preserve">iSC Arges – cheltuieli intretinere ANL Arges – consum gaze</t>
  </si>
  <si>
    <t xml:space="preserve">Judetul Satu Mare – cheltuieli intretinere ANL Satu mare – ascensor</t>
  </si>
  <si>
    <t xml:space="preserve">Judetul Satu Mare – cheltuieli intretinere ANL Satu mare – apa, canal</t>
  </si>
  <si>
    <t xml:space="preserve">Judetul Satu Mare – cheltuieli intretinere ANL Satu mare – gaz si energie electrica</t>
  </si>
  <si>
    <t xml:space="preserve">Compania Informatica Neamt SRL – abonament Lex Expert</t>
  </si>
  <si>
    <t xml:space="preserve">Medicina Preventiva DR Ivanus SRL – servicii SSM, PSI-SU</t>
  </si>
  <si>
    <t xml:space="preserve">ISC Arges – cheltuieli intretinere ANL Arges – salubritate</t>
  </si>
  <si>
    <t xml:space="preserve">ISC Arges – cheltuieli intretinere ANL Arges – servicii paza</t>
  </si>
  <si>
    <t xml:space="preserve">DITL Botosani – taxa salubritate</t>
  </si>
  <si>
    <t xml:space="preserve">23</t>
  </si>
  <si>
    <t xml:space="preserve">Nexus Societate Profesionala Notariala – onorariu extras CF</t>
  </si>
  <si>
    <t xml:space="preserve">Decont bonuri parcare reprezentare instanta</t>
  </si>
  <si>
    <t xml:space="preserve">Trezorerie S3 – impozit auto</t>
  </si>
  <si>
    <t xml:space="preserve">20.02.</t>
  </si>
  <si>
    <t xml:space="preserve">02</t>
  </si>
  <si>
    <t xml:space="preserve">Decont – materiale de contructii </t>
  </si>
  <si>
    <t xml:space="preserve">Preda si Fiii Instal SRL – servicii de reparare si intretinere a instalatiilor de constructii</t>
  </si>
  <si>
    <t xml:space="preserve">Total 20.02.</t>
  </si>
  <si>
    <t xml:space="preserve">delegatie </t>
  </si>
  <si>
    <t xml:space="preserve">decont ochelari</t>
  </si>
  <si>
    <t xml:space="preserve">Total 20.14</t>
  </si>
  <si>
    <t xml:space="preserve">cheltuieli judecata fond si apel</t>
  </si>
  <si>
    <t xml:space="preserve">cheltuieli judecata </t>
  </si>
  <si>
    <t xml:space="preserve">onorariu expert contabil</t>
  </si>
  <si>
    <t xml:space="preserve">taxa timbru</t>
  </si>
  <si>
    <t xml:space="preserve">cheltuieli judecata</t>
  </si>
  <si>
    <t xml:space="preserve">cheltuieli  judecata</t>
  </si>
  <si>
    <t xml:space="preserve">20.30.30</t>
  </si>
  <si>
    <t xml:space="preserve">14</t>
  </si>
  <si>
    <t xml:space="preserve">Birou Individual de Arhitectura arh. Stroe Danut – dobanda din restiruire GBE</t>
  </si>
  <si>
    <t xml:space="preserve">Birou Individual Executor Judecatoresc Ardelean Felix – onorariu</t>
  </si>
  <si>
    <t xml:space="preserve">Total 20.30.30</t>
  </si>
  <si>
    <t xml:space="preserve">despagubiri </t>
  </si>
  <si>
    <t xml:space="preserve">cheltuieli executare silita</t>
  </si>
  <si>
    <t xml:space="preserve">Trezorerie, fond handicap </t>
  </si>
  <si>
    <t xml:space="preserve">Decont – plata amenda ISC Tulcea</t>
  </si>
  <si>
    <t xml:space="preserve">Total 71.01.01</t>
  </si>
  <si>
    <t xml:space="preserve">Perioada: Martie 2026</t>
  </si>
  <si>
    <t xml:space="preserve">Martie</t>
  </si>
  <si>
    <t xml:space="preserve">salarii BCR</t>
  </si>
  <si>
    <t xml:space="preserve">salarii TRANSILVANIA</t>
  </si>
  <si>
    <t xml:space="preserve">salarii RAIFFEISEN BANK</t>
  </si>
  <si>
    <t xml:space="preserve">salarii ING BANK</t>
  </si>
  <si>
    <t xml:space="preserve">Trezorerie S3 – impozit</t>
  </si>
  <si>
    <t xml:space="preserve">salarii casa</t>
  </si>
  <si>
    <t xml:space="preserve">CASS salariati</t>
  </si>
  <si>
    <t xml:space="preserve">concediu martie</t>
  </si>
  <si>
    <t xml:space="preserve">spor munca februarie</t>
  </si>
  <si>
    <t xml:space="preserve">C.A. martie</t>
  </si>
  <si>
    <t xml:space="preserve">Trezorerie sector 3, CAS CA </t>
  </si>
  <si>
    <t xml:space="preserve">Trezorerie sector 3, sanatate CA</t>
  </si>
  <si>
    <t xml:space="preserve">Trezorerie sector 3, impozit CA</t>
  </si>
  <si>
    <t xml:space="preserve">indemnizatie hrana februarie</t>
  </si>
  <si>
    <t xml:space="preserve">spor handicap februarie</t>
  </si>
  <si>
    <t xml:space="preserve">Trezorerie sector 3, Contributie obligatorie de munca</t>
  </si>
  <si>
    <t xml:space="preserve">Trezorerie sector 3 – contrib asig munca</t>
  </si>
  <si>
    <t xml:space="preserve">MINISTERUL  DEZVOLTARII, LUCRARILOR PUBLICE  SI ADMINISTRATIEI</t>
  </si>
  <si>
    <t xml:space="preserve">Perioada: Aprilie 2026</t>
  </si>
  <si>
    <t xml:space="preserve">PPC Energie SA – energie electrica sediu ANL</t>
  </si>
  <si>
    <t xml:space="preserve">08</t>
  </si>
  <si>
    <t xml:space="preserve">07</t>
  </si>
  <si>
    <t xml:space="preserve">Apa Nova Bucuresti S.A. </t>
  </si>
  <si>
    <t xml:space="preserve">Directia generala de Salubritate Sector 3 – salubritate sediu ANL</t>
  </si>
  <si>
    <t xml:space="preserve">15</t>
  </si>
  <si>
    <t xml:space="preserve">OMV Petrom Marketing Srl - carburant</t>
  </si>
  <si>
    <t xml:space="preserve">Vodafone Romania SA -  servicii telefonie mobila</t>
  </si>
  <si>
    <t xml:space="preserve">Orange Romania – servicii  telefonie fixa </t>
  </si>
  <si>
    <t xml:space="preserve">Orange Romania – servicii internet</t>
  </si>
  <si>
    <t xml:space="preserve">Orange Romania – servicii tel verde</t>
  </si>
  <si>
    <t xml:space="preserve">06</t>
  </si>
  <si>
    <t xml:space="preserve">CN Posta Romana SA – servicii postale</t>
  </si>
  <si>
    <t xml:space="preserve">Decont – ITP – B-92-WMD</t>
  </si>
  <si>
    <t xml:space="preserve">S.D Prestige Impex 97 SRL – reparatii B-34-WML</t>
  </si>
  <si>
    <t xml:space="preserve">Connexial RO SRL – servicii si mentenanta IT</t>
  </si>
  <si>
    <t xml:space="preserve">Speed Service Tractari SRL – serviciu tractare</t>
  </si>
  <si>
    <t xml:space="preserve">Judetul Satu Mare – cheltuieli intretinere ANL Satu Mare – lift</t>
  </si>
  <si>
    <t xml:space="preserve">Judetul Satu Mare – cheltuieli intretinere ANL Satu Mare – apa, canal, salubritate</t>
  </si>
  <si>
    <t xml:space="preserve">Judetul Satu Mare – cheltuieli intretinere ANL Satu Mare – energie electrica si gaz</t>
  </si>
  <si>
    <t xml:space="preserve">Nobila Casa Paper SRL – scanare documente</t>
  </si>
  <si>
    <t xml:space="preserve">Mics Software SRL – asistenta tehnica program contabilitate</t>
  </si>
  <si>
    <t xml:space="preserve">Milenium Insurance Broker S.A. - RCA 5 autoturisme</t>
  </si>
  <si>
    <t xml:space="preserve">Hermes Guard Security SRL – servicii paza</t>
  </si>
  <si>
    <t xml:space="preserve">Compania Municipala Parking Bucuresti SRL – abonamente lunare parking</t>
  </si>
  <si>
    <t xml:space="preserve">Locatitiva SA – cheltuieli intretinere ANL Botosani</t>
  </si>
  <si>
    <t xml:space="preserve">ISC – cheltuieli intretinere ANL Arges – monitorizare si paza</t>
  </si>
  <si>
    <t xml:space="preserve">ISC – cheltuieli intretinere ANL Arges – consum gaze</t>
  </si>
  <si>
    <t xml:space="preserve">ISC – cheltuieli intretinere ANL Arges – apa, canal, salubritate</t>
  </si>
  <si>
    <t xml:space="preserve">ISC – cheltuieli intretinere ANL Arges – lift</t>
  </si>
  <si>
    <t xml:space="preserve">Decont – materiale de constructii, camera 44</t>
  </si>
  <si>
    <t xml:space="preserve">Preda &amp; Fii Instal Srl -lucrari mentenanta si serv de intretinere sediu ANL</t>
  </si>
  <si>
    <t xml:space="preserve">decont </t>
  </si>
  <si>
    <t xml:space="preserve">Decont  achizitie masti si manusi protectie</t>
  </si>
  <si>
    <t xml:space="preserve">comisioane bancare</t>
  </si>
  <si>
    <t xml:space="preserve"> 20.25</t>
  </si>
  <si>
    <t xml:space="preserve">01</t>
  </si>
  <si>
    <t xml:space="preserve">Primaria sector 3 – taxa timbru</t>
  </si>
  <si>
    <t xml:space="preserve"> 59.17</t>
  </si>
  <si>
    <t xml:space="preserve">Trezorerie S3, fond handicap </t>
  </si>
  <si>
    <t xml:space="preserve">TOTAL GENERAL </t>
  </si>
  <si>
    <t xml:space="preserve">MINISTERUL DEZVOLTARII , LUCRARILOR PUBLICE SI ADMINISTRATIEI</t>
  </si>
  <si>
    <t xml:space="preserve">APRILIE</t>
  </si>
  <si>
    <t xml:space="preserve">Trezorerie S3 -  CAS si CASS diferenta salariu</t>
  </si>
  <si>
    <t xml:space="preserve">avans concediu</t>
  </si>
  <si>
    <t xml:space="preserve">Bugetul de stat – impozit</t>
  </si>
  <si>
    <t xml:space="preserve">Trezorerie S3 -  CAS </t>
  </si>
  <si>
    <t xml:space="preserve">Trezorerie S3 -  CASS </t>
  </si>
  <si>
    <t xml:space="preserve">Cotizatie sindicat SCUT</t>
  </si>
  <si>
    <t xml:space="preserve">popriere</t>
  </si>
  <si>
    <t xml:space="preserve">Spor munca</t>
  </si>
  <si>
    <t xml:space="preserve">Trezorerie S3 -  impozit CA </t>
  </si>
  <si>
    <t xml:space="preserve">Trezorerie S3 -  CAS CA</t>
  </si>
  <si>
    <t xml:space="preserve">Trezorerie S3 - sanatate CASS</t>
  </si>
  <si>
    <t xml:space="preserve">Salarii C.A</t>
  </si>
  <si>
    <t xml:space="preserve">Salarii  C.A</t>
  </si>
  <si>
    <t xml:space="preserve">drepturi de delegare</t>
  </si>
  <si>
    <t xml:space="preserve">Trezorerie S3- contributie asiguratorie munca</t>
  </si>
  <si>
    <t xml:space="preserve">Trezorerie S3 -  contributie asiguratorie de munca</t>
  </si>
  <si>
    <t xml:space="preserve">Total 10</t>
  </si>
  <si>
    <t xml:space="preserve">Perioada: Mai 2026</t>
  </si>
  <si>
    <t xml:space="preserve">Decont cartus toner</t>
  </si>
  <si>
    <t xml:space="preserve">PPC – Energie Muntenia SA – energie electrica sediu ANL</t>
  </si>
  <si>
    <t xml:space="preserve">Engie Romania SA -gaze naturale sediu ANL</t>
  </si>
  <si>
    <t xml:space="preserve">Apa Nova- servicii apa si canalizare</t>
  </si>
  <si>
    <t xml:space="preserve">Directia Generala de Salubritate Sector 3 – salaubritate sediu ANL</t>
  </si>
  <si>
    <t xml:space="preserve">OMV Petrom Marketing - Carburanti </t>
  </si>
  <si>
    <t xml:space="preserve">decont achizitionare mouse PC</t>
  </si>
  <si>
    <t xml:space="preserve">CN POSTA ROMANA- taxe postale </t>
  </si>
  <si>
    <t xml:space="preserve">ORANGE Romania Communications SA -serv telefonie fixa</t>
  </si>
  <si>
    <t xml:space="preserve">ORANGE Romania Communications SA -telverde</t>
  </si>
  <si>
    <t xml:space="preserve">OrANGE Romania Communications SA -internet</t>
  </si>
  <si>
    <t xml:space="preserve">Connexial Ro SRL – asistenta si mentenanta IT</t>
  </si>
  <si>
    <t xml:space="preserve">S.D Prestige Imperx SRL – reparatii auto B-84-WMS</t>
  </si>
  <si>
    <t xml:space="preserve">S.D Prestige Imperx SRL – reparatii auto B-86-WMT</t>
  </si>
  <si>
    <t xml:space="preserve">Decont achizitionare jetoane splari auto</t>
  </si>
  <si>
    <t xml:space="preserve">BDSoft International SRL – mentenanta si suport tehnic Azure Coud</t>
  </si>
  <si>
    <t xml:space="preserve">Anima Speciality medical Services SRL – medicina muncii</t>
  </si>
  <si>
    <t xml:space="preserve">Locativa Sa - cheltuieli  intretinere ANL Botosani – apa, canal, meteo si gaz</t>
  </si>
  <si>
    <t xml:space="preserve">Mics Software SRL – asistenta tehnica programe cntabilitate</t>
  </si>
  <si>
    <t xml:space="preserve">Cibus Tradin SRL – intretinere purificatoare apa</t>
  </si>
  <si>
    <t xml:space="preserve">ISC – cheltuieli  intretinere ANL Arges – energie electrica si gaze</t>
  </si>
  <si>
    <t xml:space="preserve">ISC – cheltuieli  intretinere ANL Botosani – gaze naturale</t>
  </si>
  <si>
    <t xml:space="preserve">ISC – cheltuieli  intretinere ANL Botosani – apa, canal, meteo</t>
  </si>
  <si>
    <t xml:space="preserve">Medicina Preventiva Dr. Ivanus SRL – servicii SSM+PSI+SU</t>
  </si>
  <si>
    <t xml:space="preserve">Compania Informatica Neamt SRL – abonament informatic legislatie</t>
  </si>
  <si>
    <t xml:space="preserve">Decont abonament bonuri parcare, reprezenare instanta</t>
  </si>
  <si>
    <t xml:space="preserve">Novinvest Best Company SRL – servicii curatenie sediu ANL</t>
  </si>
  <si>
    <t xml:space="preserve">Decont rovinieta auto 2026</t>
  </si>
  <si>
    <t xml:space="preserve">Judetul Satu Mare – utilitati intretinere ANL – ascensor</t>
  </si>
  <si>
    <t xml:space="preserve">Judetul Satu Mare – utilitati intretinere ANL – apa, canal</t>
  </si>
  <si>
    <t xml:space="preserve">Judetul Satu Mare – utilitati intretinere ANL – gaz si energie electrica</t>
  </si>
  <si>
    <t xml:space="preserve">Rege Cad SRL – redactare documentatie cadastrala</t>
  </si>
  <si>
    <t xml:space="preserve">Ritter RO – Broker de asigurare – RCA 9 autoturisme</t>
  </si>
  <si>
    <t xml:space="preserve">Preda &amp; Fiii Instal SRL – servicii de reparare si intretinere a instalatiilor de constructii</t>
  </si>
  <si>
    <t xml:space="preserve">Total 20.02</t>
  </si>
  <si>
    <t xml:space="preserve">Decont achizitionare tensiometru</t>
  </si>
  <si>
    <t xml:space="preserve">cheltuieli de judecata </t>
  </si>
  <si>
    <t xml:space="preserve">taxa de timbru </t>
  </si>
  <si>
    <t xml:space="preserve">Birou exp.tehn. Contab. Gorj - onorariu expert contabil</t>
  </si>
  <si>
    <t xml:space="preserve">ISC Tulcea – penalitati cota ISC</t>
  </si>
  <si>
    <t xml:space="preserve">Penalitati cota ISC  0.5 Tulcea</t>
  </si>
  <si>
    <t xml:space="preserve">IJC – Hunedoara -penalitati cota ISC 0.1, Hunedoara, Vulcan Traian</t>
  </si>
  <si>
    <t xml:space="preserve">IJC – Hunedoara -penalitati cota ISC 0.5, Hunedoara, Vulcan Traian</t>
  </si>
  <si>
    <t xml:space="preserve">despagubiri civile</t>
  </si>
  <si>
    <t xml:space="preserve">penalitati intarziere</t>
  </si>
  <si>
    <t xml:space="preserve">Cota 0,1,  IJC Mangalia, Oituz, lot 13</t>
  </si>
  <si>
    <t xml:space="preserve">Cota 0.5, IJC Mangalia, Oituz, lot 13</t>
  </si>
  <si>
    <t xml:space="preserve">Cota 0,1,  IJC Mangalia, Oituz, lot 14</t>
  </si>
  <si>
    <t xml:space="preserve">Cota 0,5,  IJC Mangalia, Oituz, lot 14</t>
  </si>
  <si>
    <t xml:space="preserve">CotA 0,5,  IJC Mangalia, Oituz, lot 2</t>
  </si>
  <si>
    <t xml:space="preserve">Cota 0,5,  IJC Mangalia, Oituz, lot 10</t>
  </si>
  <si>
    <t xml:space="preserve">Cota 0,1,  IJC Mangalia, Oituz, lot 2</t>
  </si>
  <si>
    <t xml:space="preserve">Cota 0,1,  IJC Mangalia, Oituz, lot 10</t>
  </si>
  <si>
    <t xml:space="preserve">Total 71.01.01.</t>
  </si>
  <si>
    <t xml:space="preserve">TOTAL</t>
  </si>
  <si>
    <t xml:space="preserve">MAI</t>
  </si>
  <si>
    <t xml:space="preserve">Salarii casierie</t>
  </si>
  <si>
    <t xml:space="preserve">Salarii</t>
  </si>
  <si>
    <t xml:space="preserve">Bugetul de stat – CAS salariati</t>
  </si>
  <si>
    <t xml:space="preserve">Bugetul de stat – CASS salariati</t>
  </si>
  <si>
    <t xml:space="preserve">SCUT – cotizatie sindicat</t>
  </si>
  <si>
    <t xml:space="preserve">Bugetul de stat – spor munca</t>
  </si>
  <si>
    <t xml:space="preserve">Salarii CA</t>
  </si>
  <si>
    <t xml:space="preserve">drepturi delegare</t>
  </si>
  <si>
    <t xml:space="preserve">Bugetul de stat- contributii  asiguratorie munca</t>
  </si>
  <si>
    <t xml:space="preserve">Perioada: Iunie 2026</t>
  </si>
  <si>
    <t xml:space="preserve">Engie Romania SA – gaze naturale</t>
  </si>
  <si>
    <t xml:space="preserve">Best Tires Shop SRL – achizitie 4 anvelope de vara</t>
  </si>
  <si>
    <t xml:space="preserve">Total20.01.06</t>
  </si>
  <si>
    <t xml:space="preserve">Orange Romania -telefonie fixa</t>
  </si>
  <si>
    <t xml:space="preserve">Orange Romania -tel verde</t>
  </si>
  <si>
    <t xml:space="preserve">Orange Romania -servicii internet </t>
  </si>
  <si>
    <t xml:space="preserve">Orange Romania -servicii telefonie fixa</t>
  </si>
  <si>
    <t xml:space="preserve">Dinamic 92 Distribution SRL – reparare senzor presiune B-83-WMT</t>
  </si>
  <si>
    <t xml:space="preserve">Prestige Impex 97 SRL – reparatii electromotor b-94-WMS</t>
  </si>
  <si>
    <t xml:space="preserve">Prestige Impex 97 SRL – schimb anvelope B-65-WMT, B-84-WMS</t>
  </si>
  <si>
    <t xml:space="preserve">Connexial RO SRL – asistenta si mentenanta IT</t>
  </si>
  <si>
    <t xml:space="preserve">Prestige Impex 97 SRL – reparatii si schimb anvelope</t>
  </si>
  <si>
    <t xml:space="preserve">Decont – servicii echilibrare roti</t>
  </si>
  <si>
    <t xml:space="preserve">ISC – cheltuieli intretinere ANL Arges – salubritate</t>
  </si>
  <si>
    <t xml:space="preserve">ISC – cheltuieli intretinere ANL Arges – paza</t>
  </si>
  <si>
    <t xml:space="preserve">Municipiul Botosani – cheltuieli intretinere ANL Botosani– gaze naturale</t>
  </si>
  <si>
    <t xml:space="preserve">Municipiul Botosani – cheltuieli intretinere ANL Botosani– apa, canal meteo</t>
  </si>
  <si>
    <t xml:space="preserve">Cometa SRL -  asistenta tehnica program contabilitate </t>
  </si>
  <si>
    <t xml:space="preserve">Climarom Instal SRL – instalare aparat aer conditionat</t>
  </si>
  <si>
    <t xml:space="preserve">Medicina preventiva dr. Ivanus SRL – servicii SSM+PSI+SU</t>
  </si>
  <si>
    <t xml:space="preserve">Decont – bonuri parcare, reprezentare instanta</t>
  </si>
  <si>
    <t xml:space="preserve">Novincest Best Companu SRL – servicii curatenie sediu ANL</t>
  </si>
  <si>
    <t xml:space="preserve">Omniasig Vienna Insurance Group SA – casco</t>
  </si>
  <si>
    <t xml:space="preserve">Hermes Guard Security SEL – servicii paza sediu ANL</t>
  </si>
  <si>
    <t xml:space="preserve">Ritter Ro-Broker de Asigurari SRL – polite RCA</t>
  </si>
  <si>
    <t xml:space="preserve">ISC – cheltuieli intretinere ANL Arges – energie electrica</t>
  </si>
  <si>
    <t xml:space="preserve">Climarom Instal SRL – igienizare aparat aer conditionat</t>
  </si>
  <si>
    <t xml:space="preserve">Decont bonuri parcare, reprezentare instanta</t>
  </si>
  <si>
    <t xml:space="preserve">Municipiul Botosani – cheltuieli intretinere ANL Botosani, energie electrica</t>
  </si>
  <si>
    <t xml:space="preserve">Cibus Trading SRL – service intretinere periodica set filtre NCB-6</t>
  </si>
  <si>
    <t xml:space="preserve">LPV Service Consult SRL- reparatie climatizare</t>
  </si>
  <si>
    <t xml:space="preserve">20.05.30</t>
  </si>
  <si>
    <t xml:space="preserve">Decont – aer conditionat Daikin</t>
  </si>
  <si>
    <t xml:space="preserve">Total 20.05.30</t>
  </si>
  <si>
    <t xml:space="preserve">Cheltuieli de judecata </t>
  </si>
  <si>
    <t xml:space="preserve">Onorariu expert contabil</t>
  </si>
  <si>
    <t xml:space="preserve">Tribunalul Constanta – onorariu expert</t>
  </si>
  <si>
    <t xml:space="preserve">Costuri xerocopii dosar</t>
  </si>
  <si>
    <t xml:space="preserve">Taxa de timbru</t>
  </si>
  <si>
    <t xml:space="preserve">Asociatia de Acreditare din Romania RENAR – cotizatie 2026</t>
  </si>
  <si>
    <t xml:space="preserve">TREZ SECTOR 3 FOND HANDICAP</t>
  </si>
  <si>
    <t xml:space="preserve">CONSTRUCTII</t>
  </si>
  <si>
    <t xml:space="preserve">Total   </t>
  </si>
  <si>
    <t xml:space="preserve">SALARII</t>
  </si>
  <si>
    <t xml:space="preserve">SALARII NUMERAR</t>
  </si>
  <si>
    <t xml:space="preserve">Bugetul de Stat – impozit salarii</t>
  </si>
  <si>
    <t xml:space="preserve">Bugetul de stat – CAS salarii</t>
  </si>
  <si>
    <t xml:space="preserve">Bugetul de stat – CASS salarii</t>
  </si>
  <si>
    <t xml:space="preserve"> </t>
  </si>
  <si>
    <t xml:space="preserve">Bugetul de stat – CAS CA</t>
  </si>
  <si>
    <t xml:space="preserve">Bugetul de stat - CASS CA</t>
  </si>
  <si>
    <t xml:space="preserve">Impozit CA</t>
  </si>
  <si>
    <t xml:space="preserve">Salarii C.A.</t>
  </si>
  <si>
    <t xml:space="preserve">alte drepturi salariale</t>
  </si>
  <si>
    <t xml:space="preserve">Trezorerie S3- contributii  asiguratorie munca martie</t>
  </si>
  <si>
    <t xml:space="preserve">                                                                                     </t>
  </si>
  <si>
    <t xml:space="preserve">Perioada: Iulie 2026</t>
  </si>
  <si>
    <t xml:space="preserve">Directia Generala de Salubritate Sector 3 - servicii salubritate sediu ANL</t>
  </si>
  <si>
    <t xml:space="preserve"> OMV Petrom Marketing SRL - carburant</t>
  </si>
  <si>
    <t xml:space="preserve">Tires and Parts SRL – anvelope de vara B-86-WMT</t>
  </si>
  <si>
    <t xml:space="preserve">CNPR Bucuresti 4OF – taxe postale ANL</t>
  </si>
  <si>
    <t xml:space="preserve">Tim Ciclop SRL – reparatii aut  B-345-WMT</t>
  </si>
  <si>
    <t xml:space="preserve">Preatige Impex 97 SRL – ITP – B-94-WMS</t>
  </si>
  <si>
    <t xml:space="preserve">Connexil RO SRL – asistenta si mentenanta IT sediu ANL</t>
  </si>
  <si>
    <t xml:space="preserve">S.D. Prestige Impex 97 SRL – ITP auto – B-234-WTA</t>
  </si>
  <si>
    <t xml:space="preserve">31</t>
  </si>
  <si>
    <t xml:space="preserve">Decont -achizitionare fise spalare auto</t>
  </si>
  <si>
    <t xml:space="preserve">Municipiul Botosani – cheltuieli intretinere ANL Botosani -energie electrica</t>
  </si>
  <si>
    <t xml:space="preserve">Judetul Satu Mare – intretinere ANL Satu Mare – intretinere ascensor</t>
  </si>
  <si>
    <t xml:space="preserve">Judetul Satu Mare – intretinere ANL Satu Mare – apa, canal salubritate</t>
  </si>
  <si>
    <t xml:space="preserve">Judetul Satu Mare – intretinere ANL Satu Mare – energie electrica si gaz</t>
  </si>
  <si>
    <t xml:space="preserve">Omniasig Vienna Insurance Group SA – Casco</t>
  </si>
  <si>
    <t xml:space="preserve">ISC – cheltuieli intretinere ANL Arges – apa, canal</t>
  </si>
  <si>
    <t xml:space="preserve">ISC – cheltuieli intretinere ANL Arges – curatenie</t>
  </si>
  <si>
    <t xml:space="preserve">ISC – cheltuieli intretinere ANL Arges – gaze si energie electrica</t>
  </si>
  <si>
    <t xml:space="preserve">decont placute inmatriculare</t>
  </si>
  <si>
    <t xml:space="preserve">Colegiul Consilierilor Juridici</t>
  </si>
  <si>
    <t xml:space="preserve">Compania Municipala Parking Bucuresti SRL – 7 abonamente lunare parking</t>
  </si>
  <si>
    <t xml:space="preserve">Anima Speciality Medical Services SRL – medicina muncii – aprilie 2026</t>
  </si>
  <si>
    <t xml:space="preserve">Anima Speciality Medical Services SRL – medicina muncii, mai 2026</t>
  </si>
  <si>
    <t xml:space="preserve">Srac Cert SRL – ISO 37001 si 9001</t>
  </si>
  <si>
    <t xml:space="preserve">Judetul Satu Mare – intretinere ANL Satu Mare – ascensor</t>
  </si>
  <si>
    <t xml:space="preserve">Judetul Satu Mare – intretinere ANL Satu Mare – apa, canal </t>
  </si>
  <si>
    <t xml:space="preserve">Dacris Management SRL</t>
  </si>
  <si>
    <t xml:space="preserve">20.02</t>
  </si>
  <si>
    <t xml:space="preserve">Preda &amp;Fiii Instal SRL – servicii mentenanta si intretinere</t>
  </si>
  <si>
    <t xml:space="preserve">LPV Service Consult SRL</t>
  </si>
  <si>
    <t xml:space="preserve">decont -abonament STB</t>
  </si>
  <si>
    <t xml:space="preserve">taxa Judiciara de timbru </t>
  </si>
  <si>
    <t xml:space="preserve">cheltuieli  de judecata</t>
  </si>
  <si>
    <t xml:space="preserve">decont -abonament protocol</t>
  </si>
  <si>
    <t xml:space="preserve">cheltuieli  executare</t>
  </si>
  <si>
    <t xml:space="preserve">IULIE</t>
  </si>
  <si>
    <t xml:space="preserve">Impozit salarii</t>
  </si>
  <si>
    <t xml:space="preserve">C.A.S. salariati</t>
  </si>
  <si>
    <t xml:space="preserve">C.A.S.S.  salariati</t>
  </si>
  <si>
    <t xml:space="preserve">Poprire</t>
  </si>
  <si>
    <t xml:space="preserve">plata CO</t>
  </si>
  <si>
    <t xml:space="preserve">salarii C.A.</t>
  </si>
  <si>
    <t xml:space="preserve">Impozit C.A.</t>
  </si>
  <si>
    <t xml:space="preserve">C.A.S.  C.A.</t>
  </si>
  <si>
    <t xml:space="preserve">C.A.S.S.  C.A.</t>
  </si>
  <si>
    <t xml:space="preserve">spor handicap + indemnizatii concurs</t>
  </si>
  <si>
    <t xml:space="preserve">Trezorerie S3- contributii  asiguratorie munca</t>
  </si>
  <si>
    <t xml:space="preserve">Concedii medicale </t>
  </si>
  <si>
    <t xml:space="preserve">CAM CO</t>
  </si>
  <si>
    <t xml:space="preserve">Perioada: August 2026</t>
  </si>
  <si>
    <t xml:space="preserve">20,01,02</t>
  </si>
  <si>
    <t xml:space="preserve">Ten Cleaning Real Invest SRL – lichid parbirz</t>
  </si>
  <si>
    <t xml:space="preserve">PPC Energie Muntenia SA</t>
  </si>
  <si>
    <t xml:space="preserve">Directia generala de Salubritate S3- salubritate sediu ANL</t>
  </si>
  <si>
    <t xml:space="preserve">Sirius Distribution SRL – stingatoare portabile</t>
  </si>
  <si>
    <t xml:space="preserve">Orange Romania Communications – servicii date</t>
  </si>
  <si>
    <t xml:space="preserve">Orange Romania Communications – tel verde</t>
  </si>
  <si>
    <t xml:space="preserve">Orange Romania Communications – servicii telefonie fixa</t>
  </si>
  <si>
    <t xml:space="preserve">Decont – Fan Courier Express SRL – servicii postale</t>
  </si>
  <si>
    <t xml:space="preserve">Posta Romana SA – taxe postale registratura</t>
  </si>
  <si>
    <t xml:space="preserve">Internet Resources Management SRL - taxa RIPE</t>
  </si>
  <si>
    <t xml:space="preserve">Fan Courier Express SRL – servicii postale</t>
  </si>
  <si>
    <t xml:space="preserve">S.D. Prestige Impex 97 SRL – reparatie auto B-33WMS, B94-WMS, b-84-WMT</t>
  </si>
  <si>
    <t xml:space="preserve">Connexial RO SRL – servicii asistenta si mentenanta IT</t>
  </si>
  <si>
    <t xml:space="preserve">S.D. Prestige Impex 97 SRL – reparatie auto  B-84-WMS, B-84-WMT</t>
  </si>
  <si>
    <t xml:space="preserve">Porsche Inter Auto Romania SRL – reparatie B-86-WMT</t>
  </si>
  <si>
    <t xml:space="preserve">2M Digital SRL – servicii intretinere si reparatii a echipamentelor</t>
  </si>
  <si>
    <t xml:space="preserve">Tim Ciclop SRL – reparatie auto B-67-WMT</t>
  </si>
  <si>
    <t xml:space="preserve">Top Self Wash SRL – spalare auto</t>
  </si>
  <si>
    <t xml:space="preserve">Nexus Electronics SRL – abonament si monitorizare GPS</t>
  </si>
  <si>
    <t xml:space="preserve">BD Soft International SRL – mentenanta si abonament</t>
  </si>
  <si>
    <t xml:space="preserve">Stelano Star SRL – fise spalare auto</t>
  </si>
  <si>
    <t xml:space="preserve">Compania de Informatica Neamt - abonament LEX EXPERT</t>
  </si>
  <si>
    <t xml:space="preserve">ISC – cheltuieli intretinere ANL Arges -  apa, canal si salubritate</t>
  </si>
  <si>
    <t xml:space="preserve">ISC – cheltuieli intretinere ANL Arges -  gaze naturale</t>
  </si>
  <si>
    <t xml:space="preserve">Locativa SA cheltuieli intretinere ANL – Botosani- apa si canalizare</t>
  </si>
  <si>
    <t xml:space="preserve">Nobila Casa paper SRL – decont servicii copiere</t>
  </si>
  <si>
    <t xml:space="preserve">Cometa SRL- asistenta tehnica program contabilitate</t>
  </si>
  <si>
    <t xml:space="preserve">Locativa Botosani-chelt intretinere ANL Botosani – lift</t>
  </si>
  <si>
    <t xml:space="preserve">Decont – Nexus Societate Profesionala Notariala – plata declaratie notariala</t>
  </si>
  <si>
    <t xml:space="preserve">Certsign SA – reinoire certificat digital</t>
  </si>
  <si>
    <t xml:space="preserve">Judetul Satu Mare – cheltuieli  intretinere ANL Satu Mare – energie electrica</t>
  </si>
  <si>
    <t xml:space="preserve">Judetul Satu Mare – cheltuieli  intretinere ANL Satu Mare – intretinere ascensor</t>
  </si>
  <si>
    <t xml:space="preserve">Judetul Satu Mare – cheltuieli  intretinere ANL Satu Mare – apa, canal, salubritate</t>
  </si>
  <si>
    <t xml:space="preserve">ISC – cheltuieli intretinere ANL Bihor -  paza</t>
  </si>
  <si>
    <t xml:space="preserve">ISC – cheltuieli intretinere ANL Bihor -  servicii curatenie</t>
  </si>
  <si>
    <t xml:space="preserve">ISC – cheltuieli intretinere ANL Bihor -  apa, canal, meteo si salubritate</t>
  </si>
  <si>
    <t xml:space="preserve">Preda &amp; Fii Instal SRL – servicii mentenanta si intretinere</t>
  </si>
  <si>
    <t xml:space="preserve">Decont – abonament transport</t>
  </si>
  <si>
    <t xml:space="preserve">Cheltuieli de judecata dosar nr. 31371/30/2024</t>
  </si>
  <si>
    <t xml:space="preserve">Cheltuieli de judecata dosar nr 17764/3/2020 si 3822/301/2025</t>
  </si>
  <si>
    <t xml:space="preserve">cheltuieli de judecata dosar nr. 21074/3/2021</t>
  </si>
  <si>
    <t xml:space="preserve">Taxa timbru dosar nr. 23035/3/2022</t>
  </si>
  <si>
    <t xml:space="preserve">Taxa timbru dosar nr. 13248/3/2019</t>
  </si>
  <si>
    <t xml:space="preserve">Taxa timbru dosar nr. 2501/110/2025</t>
  </si>
  <si>
    <t xml:space="preserve">Cheltuieli de judecata dosar nr 34344/3/2022</t>
  </si>
  <si>
    <t xml:space="preserve">Taxa timbru dosar nr. 24479/3/2022</t>
  </si>
  <si>
    <t xml:space="preserve">20.30.04</t>
  </si>
  <si>
    <t xml:space="preserve">ISC - chirie spatiu birou ANL Bihor</t>
  </si>
  <si>
    <t xml:space="preserve">Total 20.30.04</t>
  </si>
  <si>
    <t xml:space="preserve">penalitati dosar nr. 31371/301/2024</t>
  </si>
  <si>
    <t xml:space="preserve">Trezorerie sector 3 – fond handicap</t>
  </si>
  <si>
    <t xml:space="preserve">Constuctii</t>
  </si>
  <si>
    <t xml:space="preserve">AUGUST</t>
  </si>
  <si>
    <t xml:space="preserve">salarii numerar</t>
  </si>
  <si>
    <t xml:space="preserve">impozit salarii</t>
  </si>
  <si>
    <t xml:space="preserve">Trezorerie S3 - CAS salarii</t>
  </si>
  <si>
    <t xml:space="preserve">Trezorerie S3 – CASS salarii</t>
  </si>
  <si>
    <t xml:space="preserve">concediu august</t>
  </si>
  <si>
    <t xml:space="preserve">Trezorerie impozit salarii  CA</t>
  </si>
  <si>
    <t xml:space="preserve">Trezorerie S3 - CAS slarii CA </t>
  </si>
  <si>
    <t xml:space="preserve">Trezorerie S3 -CASS salarii CA</t>
  </si>
  <si>
    <t xml:space="preserve">salarii  C.A.</t>
  </si>
  <si>
    <t xml:space="preserve">contributie  asiguratorie munca</t>
  </si>
  <si>
    <t xml:space="preserve">Perioada: Septembrie 2026</t>
  </si>
  <si>
    <t xml:space="preserve">Hormbach Centrala SRL – achizitionare priza programabila</t>
  </si>
  <si>
    <t xml:space="preserve">Engie Romania SA – energie electrica sediu ANL</t>
  </si>
  <si>
    <t xml:space="preserve">Apa Nova- servicii  apa si canalizare</t>
  </si>
  <si>
    <t xml:space="preserve">OMV Petrom Marketing srl  - Carburanti </t>
  </si>
  <si>
    <t xml:space="preserve">Arrnicos SRL – ahizitie acumulator B92WMD</t>
  </si>
  <si>
    <t xml:space="preserve">Just Top Office SRL – anvelope all season</t>
  </si>
  <si>
    <t xml:space="preserve">Vodafone Romania SA -serv telefonie mobila </t>
  </si>
  <si>
    <t xml:space="preserve">Orange Romania SA – servicii telefonie fixa</t>
  </si>
  <si>
    <t xml:space="preserve">Orange Romania SA – servicii telverde</t>
  </si>
  <si>
    <t xml:space="preserve">Fan Courier Express SRL- serv postale</t>
  </si>
  <si>
    <t xml:space="preserve">S.D. Prestige Impex 97 SRL – ITP B-88-WMD</t>
  </si>
  <si>
    <t xml:space="preserve">Pac Work Spa SRL – decont spalare auto B-86-WMT</t>
  </si>
  <si>
    <t xml:space="preserve">S.D. Prestige Impex 97 SRL – anvelope si echilibrare B-84-WMS</t>
  </si>
  <si>
    <t xml:space="preserve">S.D. Prestige Impex 97 SRL – schimb anvelope B-94-WMS</t>
  </si>
  <si>
    <t xml:space="preserve">Connexial Ro SRL – servicii asistenta si mentenanta IT</t>
  </si>
  <si>
    <t xml:space="preserve">Cometa SRL- asistenta tehnica program contabilitate SQL</t>
  </si>
  <si>
    <t xml:space="preserve">ISC Arges - cheltuieli intretinere birou ANL Arges – servicii monitorizare  si paza</t>
  </si>
  <si>
    <t xml:space="preserve">ISC Arges - cheltuieli intretinere birou ANL Arges – apa, canal, salubritate</t>
  </si>
  <si>
    <t xml:space="preserve">ISC Arges - cheltuieli intretinere birou ANL Arges – gaze naturale</t>
  </si>
  <si>
    <t xml:space="preserve">Judetul Satu Mare- cheltuieli intretinere ANL Satu Mare –  energie electrica</t>
  </si>
  <si>
    <t xml:space="preserve">Judetul Satu Mare- cheltuieli intretinere ANL Satu Mare  -  apa, canal, salubritate</t>
  </si>
  <si>
    <t xml:space="preserve">Locativa SA – cheltuieli intretinere ANL Botosani – lift</t>
  </si>
  <si>
    <t xml:space="preserve">Rege Cad SRL – masuratori imobil</t>
  </si>
  <si>
    <t xml:space="preserve">taxa judiciara de timbru dosar 5445/303/2024</t>
  </si>
  <si>
    <t xml:space="preserve">ISC Bihor - cheltuieli intretinere birou ANL Bihor – apa, canal, meteo</t>
  </si>
  <si>
    <t xml:space="preserve">ISC Bihor - cheltuieli intretinere birou ANL Bihor – servicii paza</t>
  </si>
  <si>
    <t xml:space="preserve">Cersign SA – reinoire certificat digital</t>
  </si>
  <si>
    <t xml:space="preserve">Anima Speciality Medical Services SRL – servicii medicina muncii</t>
  </si>
  <si>
    <t xml:space="preserve">Srac Cert SRL – servicii supraveghere 1-ISO</t>
  </si>
  <si>
    <t xml:space="preserve">Decont taxa drum B-234-WTA</t>
  </si>
  <si>
    <t xml:space="preserve">Medicina Preventiva Dr Ivanus SRL – servicii SSM+PSI+SU</t>
  </si>
  <si>
    <t xml:space="preserve">Mics Software SRL – asistenta tehnica salarii</t>
  </si>
  <si>
    <t xml:space="preserve">Compania Municipala Parking Bucuresti SRL – 6 abonamente parking lunare</t>
  </si>
  <si>
    <t xml:space="preserve">Novinvest Best Company SRL – GBE, servicii curatenie sediu ANL</t>
  </si>
  <si>
    <t xml:space="preserve">Dacris Management SRL – prestari servicii audit</t>
  </si>
  <si>
    <t xml:space="preserve">Hormbach Centrala SRL – achizitionare set capete tubulare</t>
  </si>
  <si>
    <t xml:space="preserve">decont abonament STB</t>
  </si>
  <si>
    <t xml:space="preserve">taxa judiciara de timbru dosar 1313/3/2020</t>
  </si>
  <si>
    <t xml:space="preserve">cheltuieli judecata dosar 4555/301/2025</t>
  </si>
  <si>
    <t xml:space="preserve">cheltuieli judecata dosar 1852/3/2017</t>
  </si>
  <si>
    <t xml:space="preserve">taxa judiciara de timbru dosar 34344/3/2022</t>
  </si>
  <si>
    <t xml:space="preserve">taxa judiciara de timbru dosar 36157/3/2021</t>
  </si>
  <si>
    <t xml:space="preserve">ISC Bihor- chirie spatiu ANL Bihor</t>
  </si>
  <si>
    <t xml:space="preserve">penalitati dosar 4555/301/2025</t>
  </si>
  <si>
    <t xml:space="preserve">Trezorerie – fond handicap</t>
  </si>
  <si>
    <t xml:space="preserve">cota ISC 0.1%</t>
  </si>
  <si>
    <t xml:space="preserve">SEPTEMBRIE</t>
  </si>
  <si>
    <t xml:space="preserve">concedii</t>
  </si>
  <si>
    <t xml:space="preserve">salarii numerar casa</t>
  </si>
  <si>
    <t xml:space="preserve">Trezorerie -impozit salarii</t>
  </si>
  <si>
    <t xml:space="preserve">Trezorerie  - CAS salariati</t>
  </si>
  <si>
    <t xml:space="preserve">Trezorerie – CASS salariati</t>
  </si>
  <si>
    <t xml:space="preserve">conditii vatamatoare de munca</t>
  </si>
  <si>
    <t xml:space="preserve">Trezorerie S3 - CAS CA </t>
  </si>
  <si>
    <t xml:space="preserve">Trezorerie S3 – CASS CA </t>
  </si>
  <si>
    <t xml:space="preserve"> indemnizatii CA</t>
  </si>
  <si>
    <t xml:space="preserve">Trezorerie - contributii  asiguratorie munca</t>
  </si>
  <si>
    <t xml:space="preserve">cm august</t>
  </si>
  <si>
    <t xml:space="preserve">Perioada: Octombrie 2026</t>
  </si>
  <si>
    <t xml:space="preserve">AD Auto Total SRL – lichid parbriz</t>
  </si>
  <si>
    <t xml:space="preserve">PPC Energie Muntenia SA – energie electrica sediu ANL</t>
  </si>
  <si>
    <t xml:space="preserve">OMV Petrom Marketing SRL - carburant</t>
  </si>
  <si>
    <t xml:space="preserve">Vintar Original Equipment SRL – acumulator B-367-WMT</t>
  </si>
  <si>
    <t xml:space="preserve">Orange Romania SA – servicii tel verde</t>
  </si>
  <si>
    <t xml:space="preserve">Fan Courier Express SRL – decont servicii postale</t>
  </si>
  <si>
    <t xml:space="preserve">As-Computer Bucuresti SRL – subscriptie Fortigate-100E, 12 luni</t>
  </si>
  <si>
    <t xml:space="preserve">2M Digital SRL – servicii de intretinere si reparatii a echipamentelor</t>
  </si>
  <si>
    <t xml:space="preserve">Nexus Electronics SRL- servicii abonament monitorizare GPS</t>
  </si>
  <si>
    <t xml:space="preserve">Connexial Ro SRL – asistenta tehnica si mentenanta IT</t>
  </si>
  <si>
    <t xml:space="preserve">ISC - cheltuieli intretinere ANL Bihor – servicii paza</t>
  </si>
  <si>
    <t xml:space="preserve">ISC - cheltuieli intretinere ANL Bihor – servicii curatenie</t>
  </si>
  <si>
    <t xml:space="preserve">Arabesque srl – decont broasca usa </t>
  </si>
  <si>
    <t xml:space="preserve">ISC - cheltuieli intretinere ANL Bihor – salubritate</t>
  </si>
  <si>
    <t xml:space="preserve">ISC - cheltuieli intretinere ANL Bihor – energie electrica</t>
  </si>
  <si>
    <t xml:space="preserve">Locativa SA-cheltuieli  intretinere ANL Botosani – apa,canalizare</t>
  </si>
  <si>
    <t xml:space="preserve">Locativa SA-chelttuieli  intretinere ANL Botosani – lift</t>
  </si>
  <si>
    <t xml:space="preserve">Novinvest Best Compani SRL – servicii curatenie septembrie 2025</t>
  </si>
  <si>
    <t xml:space="preserve">IsC - cheltuieli intretinere ANL Arges – servicii monitorizare si paza</t>
  </si>
  <si>
    <t xml:space="preserve">ISC - cheltuieli intretinere ANL Arges – servicii curatenie</t>
  </si>
  <si>
    <t xml:space="preserve">ISC - cheltuieli intretinere ANL Arges – apa, canal, salubritate</t>
  </si>
  <si>
    <t xml:space="preserve">ISC - cheltuieli intretinere ANL Arges – gaze naturale</t>
  </si>
  <si>
    <t xml:space="preserve">Judetul Satu Mare – cheltuieli intretinere ANL Satu Mare – energie electrica</t>
  </si>
  <si>
    <t xml:space="preserve">Judetul Satu Mare – cheltuieli intretinere ANL Satu Mare – intretinere ascensor</t>
  </si>
  <si>
    <t xml:space="preserve">Asociatia Profesionala a Colefiului Consilierilor Juridici – cotizatie 2025</t>
  </si>
  <si>
    <t xml:space="preserve">ISC - cheltuieli intretinere ANL Bihor – apa, canal, meteo</t>
  </si>
  <si>
    <t xml:space="preserve">Tuv Thuringen karpat SRL -servicii instruire operator R.S.V.T.I.</t>
  </si>
  <si>
    <t xml:space="preserve">Total 20.13</t>
  </si>
  <si>
    <t xml:space="preserve">Star Sting SRL – stingatoare P6</t>
  </si>
  <si>
    <t xml:space="preserve">onorariu dosar 5445/300/2024</t>
  </si>
  <si>
    <t xml:space="preserve">taxa judiciara de timbru dosar nr. 523835/3/2011</t>
  </si>
  <si>
    <t xml:space="preserve">taxa judiciara de timbru dosar nr. 19207/3/2022</t>
  </si>
  <si>
    <t xml:space="preserve">ISC- chirie spatiu birou ANL</t>
  </si>
  <si>
    <t xml:space="preserve">59.17</t>
  </si>
  <si>
    <t xml:space="preserve">Trezorerie S3 – fond handicap</t>
  </si>
  <si>
    <t xml:space="preserve">OCTOMBRIE</t>
  </si>
  <si>
    <t xml:space="preserve">SCUT – cotozatie sindicat</t>
  </si>
  <si>
    <t xml:space="preserve">Trezorerie S3 – impozit salarii</t>
  </si>
  <si>
    <t xml:space="preserve">Trezorerie S3 – CASS salariati</t>
  </si>
  <si>
    <t xml:space="preserve">Salarii numerar</t>
  </si>
  <si>
    <t xml:space="preserve">spor munca</t>
  </si>
  <si>
    <t xml:space="preserve">Trezorerie S3 – impozit  C.A.</t>
  </si>
  <si>
    <t xml:space="preserve">Trezorerie S3 - CAS C.A. </t>
  </si>
  <si>
    <t xml:space="preserve">Trezorerie S3 - sanatate CA </t>
  </si>
  <si>
    <t xml:space="preserve"> Plata salarii  CA</t>
  </si>
  <si>
    <t xml:space="preserve">Concedii medicale</t>
  </si>
  <si>
    <t xml:space="preserve">Perioada: Noiembrie 2026</t>
  </si>
  <si>
    <t xml:space="preserve">ENGIE ROMANIA SA- gaze naturale sediu ANL</t>
  </si>
  <si>
    <t xml:space="preserve">Directia Generala de Salubritate S3 – salubritate sediu ANL – septembrie 2025</t>
  </si>
  <si>
    <t xml:space="preserve">APA NOVA BUCURESTI-servicii apa si canalizare</t>
  </si>
  <si>
    <t xml:space="preserve">OMV PETROM MARKETING SRL-carburanti </t>
  </si>
  <si>
    <t xml:space="preserve">Tires and Parts SRL – anvelope de iarna 12 bucati</t>
  </si>
  <si>
    <t xml:space="preserve">ORANGE ROMANIA – telefonie fixa</t>
  </si>
  <si>
    <t xml:space="preserve">ORANGE ROMANIA – telverde</t>
  </si>
  <si>
    <t xml:space="preserve">VODAFONE ROMANIA SA – servicii telefonie mobila </t>
  </si>
  <si>
    <t xml:space="preserve">FAN COURIER EXPRESS SRL –  decont servicii postale</t>
  </si>
  <si>
    <t xml:space="preserve">CN POSTA ROMANA- taxe postale registratura ANL </t>
  </si>
  <si>
    <t xml:space="preserve">BD SOFT INTERNATIONAL SRL – servicii mentenanta si abonament</t>
  </si>
  <si>
    <t xml:space="preserve">S.D. PRESTIGE IMPEX 97 SRL –  reparatii B-84-WMT, B-66-WMT, b-777-ANL</t>
  </si>
  <si>
    <t xml:space="preserve">S.D. PRESTIGE IMPEX 97 SRL –  reparatii B-84-WMT, B-66-WMT, b-777-AN</t>
  </si>
  <si>
    <t xml:space="preserve">Lazar Service Com SRL – reparatie auto B-367-WMT</t>
  </si>
  <si>
    <t xml:space="preserve">S.D. PRESTIGE IMPEX 97 SRL –  ITP – B-86-WMS</t>
  </si>
  <si>
    <t xml:space="preserve">S.D. PRESTIGE IMPEX 97 SRL –  reparatii B-44-WMT,  B-86-WMS</t>
  </si>
  <si>
    <t xml:space="preserve">Stelano Star SRL – decont  fise spalare auto</t>
  </si>
  <si>
    <t xml:space="preserve">Nexus Electronics SRL – servicii monitorizare GPS</t>
  </si>
  <si>
    <t xml:space="preserve">S.D. PRESTIGE IMPEX 97 SRL – schimbare anvelope B-65-WMT, B-44-WMT</t>
  </si>
  <si>
    <t xml:space="preserve">ISC – cheltuieli intretinere ANL Bihor – servicii paza</t>
  </si>
  <si>
    <t xml:space="preserve">ISC – cheltuieli intretinere ANL Bihor – servicii curatenie</t>
  </si>
  <si>
    <t xml:space="preserve">ISC – cheltuieli intretinere ANL Bihor – energie electrica</t>
  </si>
  <si>
    <t xml:space="preserve">COMETA SRL – aistenta tehnica program contabilitate SQL</t>
  </si>
  <si>
    <t xml:space="preserve">LOCATIVA SA – cheltuieli intretinere ANL Botosani- apa, canalizare</t>
  </si>
  <si>
    <t xml:space="preserve">LOCATIVA SA – cheltuieli intretinere ANL Botosani- lift </t>
  </si>
  <si>
    <t xml:space="preserve">ISC – cheltuieli intretinere ANL Arges – monitorizare paza</t>
  </si>
  <si>
    <t xml:space="preserve">ISC – cheltuieli intretinere ANL Arges – servicii curatenie</t>
  </si>
  <si>
    <t xml:space="preserve">ISC – cheltuieli intretinere ANL Arges – gaze naturale</t>
  </si>
  <si>
    <t xml:space="preserve">Asociatia Profesionala Colegiul Consilierilor Juridici Bucuresti – cotizatie semestrul II</t>
  </si>
  <si>
    <t xml:space="preserve">Decont amenda trezorerie Sector 3</t>
  </si>
  <si>
    <t xml:space="preserve">Compania Municipala Parking Bucuresti- 6 abonamente lunare parking</t>
  </si>
  <si>
    <t xml:space="preserve">Judetul Satu Mare- cheltuieli intretinere ANL Satu Mare – energie electrica</t>
  </si>
  <si>
    <t xml:space="preserve">Judetul Satu Mare- cheltuieli intretinere ANL Satu Mare – apa, canal, salubritate</t>
  </si>
  <si>
    <t xml:space="preserve">Judetul Satu Mare- cheltuieli intretinere ANL Satu Mare – intretinere ascensor</t>
  </si>
  <si>
    <t xml:space="preserve">Compania de Informatica Neamt – abonament Lex Expert</t>
  </si>
  <si>
    <t xml:space="preserve">Decont taxa drum B-33-WMS, B-344-WMT, B-367-WMT</t>
  </si>
  <si>
    <t xml:space="preserve">ISC – cheltuieli intretinere ANL Bihor – energie termica</t>
  </si>
  <si>
    <t xml:space="preserve">ISC – cheltuieli intretinere ANL Arges – apa, canal, meteo, salubritate</t>
  </si>
  <si>
    <t xml:space="preserve">decont ochelari de vedere</t>
  </si>
  <si>
    <t xml:space="preserve">20.25</t>
  </si>
  <si>
    <t xml:space="preserve">cheltuieli judecata dosar nr. 5737/301/2018</t>
  </si>
  <si>
    <t xml:space="preserve">taxa timbru dosar nr.  6007/3/2021</t>
  </si>
  <si>
    <t xml:space="preserve">taxa timbru dosar nr. 26005/3/2020</t>
  </si>
  <si>
    <t xml:space="preserve">taxa timbru dosar nr. 744/3/2021</t>
  </si>
  <si>
    <t xml:space="preserve">taxa timbru dosar nr. 33935/3/2021</t>
  </si>
  <si>
    <t xml:space="preserve">taxa timbru dosar nr. 37087/3/2022</t>
  </si>
  <si>
    <t xml:space="preserve">onorariu expert dosar 7069/301/2025</t>
  </si>
  <si>
    <t xml:space="preserve">taxa timbru dosar nr.  21074/3/2021</t>
  </si>
  <si>
    <t xml:space="preserve">cheltuieli judecata dosar nr. 13859/302/2019</t>
  </si>
  <si>
    <t xml:space="preserve">ISC- chirie spatiu birou ANL Bihor</t>
  </si>
  <si>
    <t xml:space="preserve">despagubiri civile </t>
  </si>
  <si>
    <t xml:space="preserve">TREZORERIA SECTOR 3 – fond handicap</t>
  </si>
  <si>
    <t xml:space="preserve">NOIEMBRIE</t>
  </si>
  <si>
    <t xml:space="preserve">Bugetul de stat – impozit salarii</t>
  </si>
  <si>
    <t xml:space="preserve">Bugetul de stat – CAS </t>
  </si>
  <si>
    <t xml:space="preserve">Bugetul de stat– CASS</t>
  </si>
  <si>
    <t xml:space="preserve">cotizatie  SCUT</t>
  </si>
  <si>
    <t xml:space="preserve">spor conditii vatamatoare</t>
  </si>
  <si>
    <t xml:space="preserve">Bugetul de stat – CASS CA</t>
  </si>
  <si>
    <t xml:space="preserve">Bugetul de stat – impozit C.A.</t>
  </si>
  <si>
    <t xml:space="preserve">Bugetul de stat – CAS C.A.</t>
  </si>
  <si>
    <t xml:space="preserve">Bugetul de stat- contributie asiguratorie munca</t>
  </si>
  <si>
    <t xml:space="preserve">Perioada: Decembrie 2026</t>
  </si>
  <si>
    <t xml:space="preserve">PPC Energie Muntenia SA – energie electrica sediu ANL noiembrie</t>
  </si>
  <si>
    <t xml:space="preserve">ENGIE ROMANIA – gaze naturale sediu ANL</t>
  </si>
  <si>
    <t xml:space="preserve">DIRECTIA GENERALA DE SALUBRITATE S3 – salubritate sediu ANL</t>
  </si>
  <si>
    <t xml:space="preserve">APA NOVA BUCURESTI –  servicii apa si canalizare</t>
  </si>
  <si>
    <t xml:space="preserve">OMV PETROM MARKETING SRL – carburanti </t>
  </si>
  <si>
    <t xml:space="preserve">Orange Romania SRL – servicii telefonie fixa, servicii date</t>
  </si>
  <si>
    <t xml:space="preserve">Orange Romania SRL – servicii tel verde</t>
  </si>
  <si>
    <t xml:space="preserve">Orange Romania SRL – servicii telefonie fixa octombrie</t>
  </si>
  <si>
    <t xml:space="preserve">Decont – servicii postale</t>
  </si>
  <si>
    <t xml:space="preserve">Recuperare cheltuieli telefonie mobila</t>
  </si>
  <si>
    <t xml:space="preserve">CN Posta Rmana Romania SA – taxe postale registratura</t>
  </si>
  <si>
    <t xml:space="preserve">decont cheltuieli – servicii postale</t>
  </si>
  <si>
    <t xml:space="preserve">S.D. PRESTIGE IMPEX SRL –  reparatii  B-234-WTA, B-777-ANL</t>
  </si>
  <si>
    <t xml:space="preserve">NFS Wheels SRL – vulcanizare B-66-WMT</t>
  </si>
  <si>
    <t xml:space="preserve">S.D. PRESTIGE IMPEX SRL –  ITP B-66-WMT, B-26-WMS, B-44WMT, b-84-WMT</t>
  </si>
  <si>
    <t xml:space="preserve">S.D. PRESTIGE IMPEX SRL –  anvelope, echilibrat B-84-WMT, B-86-WMT</t>
  </si>
  <si>
    <t xml:space="preserve">S.D. PRESTIGE IMPEX SRL –  ITP B-65-WMT, B-84-WMS</t>
  </si>
  <si>
    <t xml:space="preserve">Tim Autotest – ITP B345WMT, B67WMT</t>
  </si>
  <si>
    <t xml:space="preserve">Altex Impex SRL – achizitie cartus</t>
  </si>
  <si>
    <t xml:space="preserve">Destine Broker de Asigurare-Reasigurare SRL –8  asigurari PAD</t>
  </si>
  <si>
    <t xml:space="preserve">Gazmind SRL – servicii verificare tehnica gaze naturale</t>
  </si>
  <si>
    <t xml:space="preserve">Decont – bonuri parcare reprezentare ANL instanta</t>
  </si>
  <si>
    <t xml:space="preserve">Compania Informatica Neamt – abonament Lex expert</t>
  </si>
  <si>
    <t xml:space="preserve">Locativa SA – cheltuieli intretinere ANL Botosani – apa, canalizare</t>
  </si>
  <si>
    <t xml:space="preserve">ISC  - intretinere ANL Arges – servicii monitorizare si paza</t>
  </si>
  <si>
    <t xml:space="preserve">ISC  - intretinere ANL Arges – servicii curatenie</t>
  </si>
  <si>
    <t xml:space="preserve">ISC  - intretinere ANL Arges – apa, canal, salubritate</t>
  </si>
  <si>
    <t xml:space="preserve">ISC  - intretinere ANL Arges – gaze naturale</t>
  </si>
  <si>
    <t xml:space="preserve">Judetul Satu Mare – intretinere ANL Satu Mare – energie electrica si gaze naturale</t>
  </si>
  <si>
    <t xml:space="preserve">judetul Satu Mare – intretinere ANL Satu Mare – apa, canal, salubritate</t>
  </si>
  <si>
    <t xml:space="preserve">Mics SOFTWARE SRL – asistenta tehnica program salarii</t>
  </si>
  <si>
    <t xml:space="preserve">ISC  - intretinere ANL Bihor – apa, canal, salubritate, meteo</t>
  </si>
  <si>
    <t xml:space="preserve">ISC  - intretinere ANL Bihor – </t>
  </si>
  <si>
    <t xml:space="preserve">Cibus Trading – lucrari instlatii sanitare</t>
  </si>
  <si>
    <t xml:space="preserve">Decont taxa drum -B66WMT, B67WMT,B345WMT,B84WMS,B65WMT,B86WMT</t>
  </si>
  <si>
    <t xml:space="preserve">decontare ochelari vedere</t>
  </si>
  <si>
    <t xml:space="preserve">cheltuieli judecata dosar nr. 3821/301/2025</t>
  </si>
  <si>
    <t xml:space="preserve">Cheltuieli judecata dosar nr. 20453/16.12.2025</t>
  </si>
  <si>
    <t xml:space="preserve">cheltuieli judecata dosar nr. 591/2025</t>
  </si>
  <si>
    <t xml:space="preserve">cheltuieli judecata dosar nr. 7872/3/2022</t>
  </si>
  <si>
    <t xml:space="preserve">cheltuieli judecata dosar nr. 2163/3/2022</t>
  </si>
  <si>
    <t xml:space="preserve">ISC-IJC Tulcea – cota 0.5%</t>
  </si>
  <si>
    <t xml:space="preserve">ISC-IJC Tulcea – cota 0.1%</t>
  </si>
  <si>
    <t xml:space="preserve">ISC-IJC Tulcea – cota 0.5% regularizare</t>
  </si>
  <si>
    <t xml:space="preserve">ISC-IJC Tulcea – cota 0.1% regilarizare</t>
  </si>
  <si>
    <t xml:space="preserve">Lot 14 Mangalia – taxe, avize</t>
  </si>
  <si>
    <t xml:space="preserve">Lot 13 Mangalia – taxe, avize</t>
  </si>
  <si>
    <t xml:space="preserve">DECEMBRIE</t>
  </si>
  <si>
    <t xml:space="preserve">Treorerie S3 – CAS</t>
  </si>
  <si>
    <t xml:space="preserve">Treorerie S3 – CASS</t>
  </si>
  <si>
    <t xml:space="preserve">impozit salariati</t>
  </si>
  <si>
    <t xml:space="preserve">Indemnizatii CA</t>
  </si>
  <si>
    <t xml:space="preserve">Treorerie S3 - impozit CA</t>
  </si>
  <si>
    <t xml:space="preserve">Treozrerie S3 – CAS CA</t>
  </si>
  <si>
    <t xml:space="preserve">Treorerie S3 – CASS CA</t>
  </si>
  <si>
    <t xml:space="preserve">Trezoreria S3 – contributii asiguratorii munca</t>
  </si>
  <si>
    <t xml:space="preserve">TOTAL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</si>
</sst>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"/>
    <numFmt numFmtId="166" formatCode="@"/>
    <numFmt numFmtId="167" formatCode="0.00"/>
    <numFmt numFmtId="168" formatCode="D\-MMM"/>
    <numFmt numFmtId="169" formatCode="#,###.00"/>
    <numFmt numFmtId="170" formatCode="MMM\-YY"/>
    <numFmt numFmtId="171" formatCode="#,##0.00_);\(#,##0.00\)"/>
    <numFmt numFmtId="172" formatCode="M/D/YY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color rgb="FFCE181E"/>
      <name val="Calibri"/>
      <family val="2"/>
      <charset val="1"/>
    </font>
    <font>
      <b val="true"/>
      <sz val="11"/>
      <color rgb="FF000000"/>
      <name val="Calibri"/>
      <family val="2"/>
      <charset val="238"/>
    </font>
    <font>
      <b val="true"/>
      <sz val="11"/>
      <name val="Calibri"/>
      <family val="2"/>
      <charset val="1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2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M35" activeCellId="0" sqref="M35"/>
    </sheetView>
  </sheetViews>
  <sheetFormatPr defaultRowHeight="15" zeroHeight="false" outlineLevelRow="0" outlineLevelCol="0"/>
  <cols>
    <col collapsed="false" customWidth="true" hidden="false" outlineLevel="0" max="1" min="1" style="0" width="20.3"/>
    <col collapsed="false" customWidth="true" hidden="false" outlineLevel="0" max="3" min="2" style="0" width="10.69"/>
    <col collapsed="false" customWidth="true" hidden="false" outlineLevel="0" max="4" min="4" style="1" width="18.47"/>
    <col collapsed="false" customWidth="true" hidden="false" outlineLevel="0" max="5" min="5" style="0" width="46.86"/>
    <col collapsed="false" customWidth="true" hidden="false" outlineLevel="0" max="1025" min="6" style="0" width="8.67"/>
  </cols>
  <sheetData>
    <row r="1" customFormat="false" ht="15" hidden="false" customHeight="false" outlineLevel="0" collapsed="false">
      <c r="A1" s="2" t="s">
        <v>0</v>
      </c>
      <c r="B1" s="2"/>
      <c r="C1" s="2"/>
      <c r="D1" s="3"/>
    </row>
    <row r="2" customFormat="false" ht="15" hidden="false" customHeight="false" outlineLevel="0" collapsed="false">
      <c r="A2" s="2" t="s">
        <v>1</v>
      </c>
      <c r="B2" s="2"/>
      <c r="C2" s="2"/>
      <c r="D2" s="3"/>
    </row>
    <row r="4" customFormat="false" ht="15" hidden="false" customHeight="false" outlineLevel="0" collapsed="false">
      <c r="A4" s="2" t="s">
        <v>2</v>
      </c>
      <c r="B4" s="2"/>
      <c r="C4" s="2"/>
      <c r="D4" s="3"/>
      <c r="E4" s="2"/>
    </row>
    <row r="5" customFormat="false" ht="15" hidden="false" customHeight="false" outlineLevel="0" collapsed="false">
      <c r="A5" s="2" t="s">
        <v>3</v>
      </c>
      <c r="B5" s="2"/>
      <c r="C5" s="2"/>
      <c r="D5" s="3"/>
      <c r="E5" s="2"/>
    </row>
    <row r="6" customFormat="false" ht="15" hidden="false" customHeight="false" outlineLevel="0" collapsed="false">
      <c r="A6" s="2"/>
      <c r="B6" s="2"/>
      <c r="C6" s="2"/>
      <c r="D6" s="3"/>
      <c r="E6" s="2"/>
    </row>
    <row r="7" customFormat="false" ht="15.75" hidden="false" customHeight="true" outlineLevel="0" collapsed="false">
      <c r="A7" s="2"/>
      <c r="B7" s="2"/>
      <c r="C7" s="2"/>
      <c r="D7" s="3"/>
      <c r="E7" s="2"/>
    </row>
    <row r="8" customFormat="false" ht="13.8" hidden="false" customHeight="false" outlineLevel="0" collapsed="false">
      <c r="A8" s="2"/>
      <c r="B8" s="2" t="s">
        <v>4</v>
      </c>
      <c r="C8" s="2"/>
      <c r="D8" s="3"/>
      <c r="E8" s="2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11</v>
      </c>
      <c r="C11" s="9" t="s">
        <v>12</v>
      </c>
      <c r="D11" s="10" t="n">
        <v>13650</v>
      </c>
      <c r="E11" s="11" t="s">
        <v>13</v>
      </c>
    </row>
    <row r="12" customFormat="false" ht="13.8" hidden="false" customHeight="false" outlineLevel="0" collapsed="false">
      <c r="A12" s="7"/>
      <c r="B12" s="8"/>
      <c r="C12" s="9" t="s">
        <v>12</v>
      </c>
      <c r="D12" s="10" t="n">
        <v>139954</v>
      </c>
      <c r="E12" s="11" t="s">
        <v>13</v>
      </c>
    </row>
    <row r="13" customFormat="false" ht="13.8" hidden="false" customHeight="false" outlineLevel="0" collapsed="false">
      <c r="A13" s="7"/>
      <c r="B13" s="8"/>
      <c r="C13" s="9" t="s">
        <v>12</v>
      </c>
      <c r="D13" s="10" t="n">
        <v>162731</v>
      </c>
      <c r="E13" s="11" t="s">
        <v>13</v>
      </c>
    </row>
    <row r="14" customFormat="false" ht="13.8" hidden="false" customHeight="false" outlineLevel="0" collapsed="false">
      <c r="A14" s="7"/>
      <c r="B14" s="8"/>
      <c r="C14" s="9" t="s">
        <v>12</v>
      </c>
      <c r="D14" s="10" t="n">
        <v>5683</v>
      </c>
      <c r="E14" s="11" t="s">
        <v>13</v>
      </c>
    </row>
    <row r="15" customFormat="false" ht="13.8" hidden="false" customHeight="false" outlineLevel="0" collapsed="false">
      <c r="A15" s="7"/>
      <c r="B15" s="8"/>
      <c r="C15" s="9" t="s">
        <v>12</v>
      </c>
      <c r="D15" s="10" t="n">
        <v>8595</v>
      </c>
      <c r="E15" s="11" t="s">
        <v>13</v>
      </c>
    </row>
    <row r="16" customFormat="false" ht="13.8" hidden="false" customHeight="false" outlineLevel="0" collapsed="false">
      <c r="A16" s="7"/>
      <c r="B16" s="8"/>
      <c r="C16" s="9" t="s">
        <v>12</v>
      </c>
      <c r="D16" s="10" t="n">
        <v>5692</v>
      </c>
      <c r="E16" s="11" t="s">
        <v>13</v>
      </c>
    </row>
    <row r="17" customFormat="false" ht="13.8" hidden="false" customHeight="false" outlineLevel="0" collapsed="false">
      <c r="A17" s="7"/>
      <c r="B17" s="8"/>
      <c r="C17" s="9" t="s">
        <v>12</v>
      </c>
      <c r="D17" s="10" t="n">
        <v>5702</v>
      </c>
      <c r="E17" s="11" t="s">
        <v>13</v>
      </c>
      <c r="I17" s="12"/>
    </row>
    <row r="18" customFormat="false" ht="13.8" hidden="false" customHeight="false" outlineLevel="0" collapsed="false">
      <c r="A18" s="7"/>
      <c r="B18" s="8"/>
      <c r="C18" s="9" t="s">
        <v>12</v>
      </c>
      <c r="D18" s="10" t="n">
        <v>5506</v>
      </c>
      <c r="E18" s="11" t="s">
        <v>13</v>
      </c>
    </row>
    <row r="19" customFormat="false" ht="13.8" hidden="false" customHeight="false" outlineLevel="0" collapsed="false">
      <c r="A19" s="7"/>
      <c r="B19" s="8"/>
      <c r="C19" s="9" t="s">
        <v>12</v>
      </c>
      <c r="D19" s="10" t="n">
        <v>38910</v>
      </c>
      <c r="E19" s="11" t="s">
        <v>13</v>
      </c>
    </row>
    <row r="20" customFormat="false" ht="13.8" hidden="false" customHeight="false" outlineLevel="0" collapsed="false">
      <c r="A20" s="7"/>
      <c r="B20" s="8"/>
      <c r="C20" s="9" t="s">
        <v>12</v>
      </c>
      <c r="D20" s="10" t="n">
        <v>122747</v>
      </c>
      <c r="E20" s="11" t="s">
        <v>13</v>
      </c>
    </row>
    <row r="21" customFormat="false" ht="13.8" hidden="false" customHeight="false" outlineLevel="0" collapsed="false">
      <c r="A21" s="7"/>
      <c r="B21" s="8"/>
      <c r="C21" s="9" t="s">
        <v>12</v>
      </c>
      <c r="D21" s="13" t="n">
        <v>60472</v>
      </c>
      <c r="E21" s="11" t="s">
        <v>14</v>
      </c>
    </row>
    <row r="22" customFormat="false" ht="13.8" hidden="false" customHeight="false" outlineLevel="0" collapsed="false">
      <c r="A22" s="7"/>
      <c r="B22" s="8"/>
      <c r="C22" s="9" t="s">
        <v>12</v>
      </c>
      <c r="D22" s="13" t="n">
        <v>96615</v>
      </c>
      <c r="E22" s="11" t="s">
        <v>15</v>
      </c>
    </row>
    <row r="23" customFormat="false" ht="13.8" hidden="false" customHeight="false" outlineLevel="0" collapsed="false">
      <c r="A23" s="7"/>
      <c r="B23" s="8"/>
      <c r="C23" s="9" t="s">
        <v>12</v>
      </c>
      <c r="D23" s="13" t="n">
        <v>242010</v>
      </c>
      <c r="E23" s="11" t="s">
        <v>16</v>
      </c>
    </row>
    <row r="24" customFormat="false" ht="13.8" hidden="false" customHeight="false" outlineLevel="0" collapsed="false">
      <c r="A24" s="7"/>
      <c r="B24" s="8"/>
      <c r="C24" s="9" t="s">
        <v>12</v>
      </c>
      <c r="D24" s="10" t="n">
        <v>3600</v>
      </c>
      <c r="E24" s="11" t="s">
        <v>17</v>
      </c>
    </row>
    <row r="25" customFormat="false" ht="13.8" hidden="false" customHeight="false" outlineLevel="0" collapsed="false">
      <c r="A25" s="7"/>
      <c r="B25" s="8"/>
      <c r="C25" s="9" t="s">
        <v>12</v>
      </c>
      <c r="D25" s="10" t="n">
        <v>1512</v>
      </c>
      <c r="E25" s="11" t="s">
        <v>18</v>
      </c>
    </row>
    <row r="26" customFormat="false" ht="13.8" hidden="false" customHeight="false" outlineLevel="0" collapsed="false">
      <c r="A26" s="4" t="s">
        <v>19</v>
      </c>
      <c r="B26" s="4"/>
      <c r="C26" s="14"/>
      <c r="D26" s="15" t="n">
        <f aca="false">SUM(D11:D25)</f>
        <v>913379</v>
      </c>
      <c r="E26" s="16"/>
    </row>
    <row r="27" customFormat="false" ht="13.8" hidden="false" customHeight="false" outlineLevel="0" collapsed="false">
      <c r="A27" s="17" t="s">
        <v>20</v>
      </c>
      <c r="B27" s="17"/>
      <c r="C27" s="9" t="s">
        <v>12</v>
      </c>
      <c r="D27" s="10" t="n">
        <v>20296</v>
      </c>
      <c r="E27" s="17" t="s">
        <v>21</v>
      </c>
    </row>
    <row r="28" customFormat="false" ht="13.8" hidden="false" customHeight="false" outlineLevel="0" collapsed="false">
      <c r="A28" s="4" t="s">
        <v>22</v>
      </c>
      <c r="B28" s="4"/>
      <c r="C28" s="14"/>
      <c r="D28" s="15" t="n">
        <f aca="false">SUM(D27)</f>
        <v>20296</v>
      </c>
      <c r="E28" s="4"/>
    </row>
    <row r="29" customFormat="false" ht="13.8" hidden="false" customHeight="false" outlineLevel="0" collapsed="false">
      <c r="A29" s="17" t="s">
        <v>23</v>
      </c>
      <c r="B29" s="17"/>
      <c r="C29" s="9" t="s">
        <v>12</v>
      </c>
      <c r="D29" s="10" t="n">
        <v>1449</v>
      </c>
      <c r="E29" s="17" t="s">
        <v>24</v>
      </c>
    </row>
    <row r="30" customFormat="false" ht="13.8" hidden="false" customHeight="false" outlineLevel="0" collapsed="false">
      <c r="A30" s="17"/>
      <c r="B30" s="17"/>
      <c r="C30" s="9" t="s">
        <v>12</v>
      </c>
      <c r="D30" s="10" t="n">
        <v>5580</v>
      </c>
      <c r="E30" s="17" t="s">
        <v>25</v>
      </c>
    </row>
    <row r="31" customFormat="false" ht="13.8" hidden="false" customHeight="false" outlineLevel="0" collapsed="false">
      <c r="A31" s="17"/>
      <c r="B31" s="17"/>
      <c r="C31" s="9" t="s">
        <v>12</v>
      </c>
      <c r="D31" s="10" t="n">
        <v>2232</v>
      </c>
      <c r="E31" s="17" t="s">
        <v>26</v>
      </c>
    </row>
    <row r="32" customFormat="false" ht="13.8" hidden="false" customHeight="false" outlineLevel="0" collapsed="false">
      <c r="A32" s="17"/>
      <c r="B32" s="17"/>
      <c r="C32" s="9" t="s">
        <v>27</v>
      </c>
      <c r="D32" s="10" t="n">
        <v>13043</v>
      </c>
      <c r="E32" s="17" t="s">
        <v>28</v>
      </c>
    </row>
    <row r="33" customFormat="false" ht="13.8" hidden="false" customHeight="false" outlineLevel="0" collapsed="false">
      <c r="A33" s="4" t="s">
        <v>29</v>
      </c>
      <c r="B33" s="4"/>
      <c r="C33" s="14"/>
      <c r="D33" s="15" t="n">
        <f aca="false">SUM(D29:D32)</f>
        <v>22304</v>
      </c>
      <c r="E33" s="18"/>
    </row>
    <row r="34" customFormat="false" ht="13.8" hidden="false" customHeight="false" outlineLevel="0" collapsed="false">
      <c r="A34" s="17" t="s">
        <v>30</v>
      </c>
      <c r="B34" s="17"/>
      <c r="C34" s="9" t="s">
        <v>12</v>
      </c>
      <c r="D34" s="10" t="n">
        <v>28443</v>
      </c>
      <c r="E34" s="17" t="s">
        <v>31</v>
      </c>
    </row>
    <row r="35" customFormat="false" ht="13.8" hidden="false" customHeight="false" outlineLevel="0" collapsed="false">
      <c r="A35" s="4" t="s">
        <v>32</v>
      </c>
      <c r="B35" s="4"/>
      <c r="C35" s="14"/>
      <c r="D35" s="15" t="n">
        <f aca="false">SUM(D34)</f>
        <v>28443</v>
      </c>
      <c r="E35" s="4"/>
    </row>
    <row r="36" customFormat="false" ht="13.8" hidden="false" customHeight="false" outlineLevel="0" collapsed="false">
      <c r="A36" s="18" t="s">
        <v>33</v>
      </c>
      <c r="B36" s="18"/>
      <c r="C36" s="18" t="n">
        <v>12</v>
      </c>
      <c r="D36" s="19" t="n">
        <v>3016</v>
      </c>
      <c r="E36" s="18" t="s">
        <v>34</v>
      </c>
    </row>
    <row r="37" customFormat="false" ht="13.8" hidden="false" customHeight="false" outlineLevel="0" collapsed="false">
      <c r="A37" s="4" t="s">
        <v>35</v>
      </c>
      <c r="B37" s="18"/>
      <c r="C37" s="18"/>
      <c r="D37" s="20" t="n">
        <f aca="false">SUM(D36)</f>
        <v>3016</v>
      </c>
      <c r="E37" s="18"/>
    </row>
    <row r="38" customFormat="false" ht="13.8" hidden="false" customHeight="false" outlineLevel="0" collapsed="false">
      <c r="A38" s="17" t="s">
        <v>36</v>
      </c>
      <c r="B38" s="17"/>
      <c r="C38" s="9" t="s">
        <v>12</v>
      </c>
      <c r="D38" s="21" t="n">
        <v>22248</v>
      </c>
      <c r="E38" s="22" t="s">
        <v>37</v>
      </c>
    </row>
    <row r="39" customFormat="false" ht="13.8" hidden="false" customHeight="false" outlineLevel="0" collapsed="false">
      <c r="A39" s="7"/>
      <c r="B39" s="8"/>
      <c r="C39" s="9" t="s">
        <v>12</v>
      </c>
      <c r="D39" s="10" t="n">
        <v>1508</v>
      </c>
      <c r="E39" s="11" t="s">
        <v>38</v>
      </c>
    </row>
    <row r="40" customFormat="false" ht="13.8" hidden="false" customHeight="false" outlineLevel="0" collapsed="false">
      <c r="A40" s="4" t="s">
        <v>39</v>
      </c>
      <c r="B40" s="4"/>
      <c r="C40" s="14"/>
      <c r="D40" s="15" t="n">
        <f aca="false">SUM(D38:D39)</f>
        <v>23756</v>
      </c>
      <c r="E40" s="18"/>
    </row>
    <row r="41" customFormat="false" ht="13.8" hidden="false" customHeight="false" outlineLevel="0" collapsed="false"/>
    <row r="43" customFormat="false" ht="13.8" hidden="false" customHeight="false" outlineLevel="0" collapsed="false">
      <c r="A43" s="2" t="s">
        <v>40</v>
      </c>
      <c r="D43" s="3" t="n">
        <f aca="false">D26+D28+D33+D35+D37+D40</f>
        <v>1011194</v>
      </c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4" activeCellId="0" sqref="J34"/>
    </sheetView>
  </sheetViews>
  <sheetFormatPr defaultRowHeight="15" zeroHeight="false" outlineLevelRow="0" outlineLevelCol="0"/>
  <cols>
    <col collapsed="false" customWidth="true" hidden="false" outlineLevel="0" max="1" min="1" style="0" width="28.34"/>
    <col collapsed="false" customWidth="true" hidden="false" outlineLevel="0" max="2" min="2" style="0" width="15.68"/>
    <col collapsed="false" customWidth="true" hidden="false" outlineLevel="0" max="3" min="3" style="0" width="12.78"/>
    <col collapsed="false" customWidth="true" hidden="false" outlineLevel="0" max="4" min="4" style="0" width="14.28"/>
    <col collapsed="false" customWidth="true" hidden="false" outlineLevel="0" max="5" min="5" style="0" width="50.02"/>
    <col collapsed="false" customWidth="true" hidden="false" outlineLevel="0" max="1025" min="6" style="0" width="8.67"/>
  </cols>
  <sheetData>
    <row r="1" customFormat="false" ht="15" hidden="false" customHeight="false" outlineLevel="0" collapsed="false">
      <c r="A1" s="2" t="s">
        <v>336</v>
      </c>
      <c r="B1" s="2"/>
      <c r="C1" s="2"/>
      <c r="D1" s="3"/>
    </row>
    <row r="2" customFormat="false" ht="15" hidden="false" customHeight="false" outlineLevel="0" collapsed="false">
      <c r="A2" s="2" t="s">
        <v>1</v>
      </c>
      <c r="B2" s="2"/>
      <c r="C2" s="2"/>
      <c r="D2" s="3"/>
    </row>
    <row r="3" customFormat="false" ht="15" hidden="false" customHeight="false" outlineLevel="0" collapsed="false">
      <c r="D3" s="1"/>
    </row>
    <row r="4" customFormat="false" ht="15" hidden="false" customHeight="false" outlineLevel="0" collapsed="false">
      <c r="A4" s="2" t="s">
        <v>2</v>
      </c>
      <c r="B4" s="2"/>
      <c r="C4" s="2"/>
      <c r="D4" s="3"/>
      <c r="E4" s="2"/>
    </row>
    <row r="5" customFormat="false" ht="15" hidden="false" customHeight="false" outlineLevel="0" collapsed="false">
      <c r="A5" s="2" t="s">
        <v>3</v>
      </c>
      <c r="B5" s="2"/>
      <c r="C5" s="2"/>
      <c r="D5" s="3"/>
      <c r="E5" s="2"/>
    </row>
    <row r="6" customFormat="false" ht="15" hidden="false" customHeight="false" outlineLevel="0" collapsed="false">
      <c r="A6" s="2"/>
      <c r="B6" s="2"/>
      <c r="C6" s="2"/>
      <c r="D6" s="3"/>
      <c r="E6" s="2"/>
    </row>
    <row r="7" customFormat="false" ht="15" hidden="false" customHeight="false" outlineLevel="0" collapsed="false">
      <c r="A7" s="2"/>
      <c r="B7" s="2"/>
      <c r="C7" s="2"/>
      <c r="D7" s="3"/>
      <c r="E7" s="2"/>
    </row>
    <row r="8" customFormat="false" ht="13.8" hidden="false" customHeight="false" outlineLevel="0" collapsed="false">
      <c r="A8" s="2"/>
      <c r="B8" s="2" t="s">
        <v>355</v>
      </c>
      <c r="C8" s="2"/>
      <c r="D8" s="3"/>
      <c r="E8" s="2"/>
    </row>
    <row r="9" customFormat="false" ht="15" hidden="false" customHeight="false" outlineLevel="0" collapsed="false">
      <c r="D9" s="1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411</v>
      </c>
      <c r="C11" s="9" t="s">
        <v>12</v>
      </c>
      <c r="D11" s="10" t="n">
        <v>9215</v>
      </c>
      <c r="E11" s="11" t="s">
        <v>412</v>
      </c>
    </row>
    <row r="12" customFormat="false" ht="13.8" hidden="false" customHeight="false" outlineLevel="0" collapsed="false">
      <c r="A12" s="7"/>
      <c r="B12" s="8"/>
      <c r="C12" s="9" t="s">
        <v>12</v>
      </c>
      <c r="D12" s="10" t="n">
        <v>5696</v>
      </c>
      <c r="E12" s="11" t="s">
        <v>413</v>
      </c>
    </row>
    <row r="13" customFormat="false" ht="13.8" hidden="false" customHeight="false" outlineLevel="0" collapsed="false">
      <c r="A13" s="7"/>
      <c r="B13" s="8"/>
      <c r="C13" s="9" t="s">
        <v>12</v>
      </c>
      <c r="D13" s="10" t="n">
        <v>5542</v>
      </c>
      <c r="E13" s="11" t="s">
        <v>413</v>
      </c>
    </row>
    <row r="14" customFormat="false" ht="13.8" hidden="false" customHeight="false" outlineLevel="0" collapsed="false">
      <c r="A14" s="7"/>
      <c r="B14" s="8"/>
      <c r="C14" s="9" t="s">
        <v>12</v>
      </c>
      <c r="D14" s="10" t="n">
        <v>5456</v>
      </c>
      <c r="E14" s="11" t="s">
        <v>413</v>
      </c>
    </row>
    <row r="15" customFormat="false" ht="13.8" hidden="false" customHeight="false" outlineLevel="0" collapsed="false">
      <c r="A15" s="7"/>
      <c r="B15" s="8"/>
      <c r="C15" s="9" t="s">
        <v>12</v>
      </c>
      <c r="D15" s="10" t="n">
        <v>8594</v>
      </c>
      <c r="E15" s="11" t="s">
        <v>413</v>
      </c>
    </row>
    <row r="16" customFormat="false" ht="13.8" hidden="false" customHeight="false" outlineLevel="0" collapsed="false">
      <c r="A16" s="7"/>
      <c r="B16" s="8"/>
      <c r="C16" s="9" t="s">
        <v>12</v>
      </c>
      <c r="D16" s="10" t="n">
        <v>153112</v>
      </c>
      <c r="E16" s="11" t="s">
        <v>413</v>
      </c>
    </row>
    <row r="17" customFormat="false" ht="13.8" hidden="false" customHeight="false" outlineLevel="0" collapsed="false">
      <c r="A17" s="7"/>
      <c r="B17" s="8"/>
      <c r="C17" s="9" t="s">
        <v>12</v>
      </c>
      <c r="D17" s="10" t="n">
        <v>5684</v>
      </c>
      <c r="E17" s="11" t="s">
        <v>413</v>
      </c>
    </row>
    <row r="18" customFormat="false" ht="13.8" hidden="false" customHeight="false" outlineLevel="0" collapsed="false">
      <c r="A18" s="7"/>
      <c r="B18" s="8"/>
      <c r="C18" s="9" t="s">
        <v>12</v>
      </c>
      <c r="D18" s="10" t="n">
        <v>116074</v>
      </c>
      <c r="E18" s="11" t="s">
        <v>413</v>
      </c>
    </row>
    <row r="19" customFormat="false" ht="13.8" hidden="false" customHeight="false" outlineLevel="0" collapsed="false">
      <c r="A19" s="7"/>
      <c r="B19" s="8"/>
      <c r="C19" s="9" t="s">
        <v>12</v>
      </c>
      <c r="D19" s="10" t="n">
        <v>38486</v>
      </c>
      <c r="E19" s="11" t="s">
        <v>413</v>
      </c>
    </row>
    <row r="20" customFormat="false" ht="13.8" hidden="false" customHeight="false" outlineLevel="0" collapsed="false">
      <c r="A20" s="7"/>
      <c r="B20" s="8"/>
      <c r="C20" s="9" t="s">
        <v>12</v>
      </c>
      <c r="D20" s="10" t="n">
        <v>138848</v>
      </c>
      <c r="E20" s="11" t="s">
        <v>413</v>
      </c>
    </row>
    <row r="21" customFormat="false" ht="13.8" hidden="false" customHeight="false" outlineLevel="0" collapsed="false">
      <c r="A21" s="7"/>
      <c r="B21" s="8"/>
      <c r="C21" s="9" t="s">
        <v>12</v>
      </c>
      <c r="D21" s="10" t="n">
        <v>57905</v>
      </c>
      <c r="E21" s="11" t="s">
        <v>340</v>
      </c>
    </row>
    <row r="22" customFormat="false" ht="13.8" hidden="false" customHeight="false" outlineLevel="0" collapsed="false">
      <c r="A22" s="7"/>
      <c r="B22" s="8"/>
      <c r="C22" s="9" t="s">
        <v>12</v>
      </c>
      <c r="D22" s="10" t="n">
        <v>232099</v>
      </c>
      <c r="E22" s="11" t="s">
        <v>414</v>
      </c>
    </row>
    <row r="23" customFormat="false" ht="13.8" hidden="false" customHeight="false" outlineLevel="0" collapsed="false">
      <c r="A23" s="7"/>
      <c r="B23" s="8"/>
      <c r="C23" s="9" t="s">
        <v>12</v>
      </c>
      <c r="D23" s="10" t="n">
        <v>92835</v>
      </c>
      <c r="E23" s="11" t="s">
        <v>415</v>
      </c>
    </row>
    <row r="24" customFormat="false" ht="13.8" hidden="false" customHeight="false" outlineLevel="0" collapsed="false">
      <c r="A24" s="7"/>
      <c r="B24" s="8"/>
      <c r="C24" s="9" t="s">
        <v>12</v>
      </c>
      <c r="D24" s="10" t="n">
        <v>1650</v>
      </c>
      <c r="E24" s="11" t="s">
        <v>416</v>
      </c>
    </row>
    <row r="25" customFormat="false" ht="13.8" hidden="false" customHeight="false" outlineLevel="0" collapsed="false">
      <c r="A25" s="4" t="s">
        <v>19</v>
      </c>
      <c r="B25" s="4"/>
      <c r="C25" s="14"/>
      <c r="D25" s="15" t="n">
        <f aca="false">SUM(D11:D24)</f>
        <v>871196</v>
      </c>
      <c r="E25" s="16"/>
    </row>
    <row r="26" customFormat="false" ht="13.8" hidden="false" customHeight="false" outlineLevel="0" collapsed="false">
      <c r="A26" s="17" t="s">
        <v>20</v>
      </c>
      <c r="B26" s="17"/>
      <c r="C26" s="9" t="s">
        <v>12</v>
      </c>
      <c r="D26" s="10" t="n">
        <v>19930</v>
      </c>
      <c r="E26" s="17" t="s">
        <v>417</v>
      </c>
    </row>
    <row r="27" customFormat="false" ht="13.8" hidden="false" customHeight="false" outlineLevel="0" collapsed="false">
      <c r="A27" s="4" t="s">
        <v>22</v>
      </c>
      <c r="B27" s="4"/>
      <c r="C27" s="14"/>
      <c r="D27" s="15" t="n">
        <f aca="false">SUM(D26)</f>
        <v>19930</v>
      </c>
      <c r="E27" s="4"/>
    </row>
    <row r="28" customFormat="false" ht="13.8" hidden="false" customHeight="false" outlineLevel="0" collapsed="false">
      <c r="A28" s="17" t="s">
        <v>23</v>
      </c>
      <c r="B28" s="17"/>
      <c r="C28" s="0" t="n">
        <v>5</v>
      </c>
      <c r="D28" s="63" t="n">
        <v>9677</v>
      </c>
      <c r="E28" s="0" t="s">
        <v>418</v>
      </c>
    </row>
    <row r="29" customFormat="false" ht="13.8" hidden="false" customHeight="false" outlineLevel="0" collapsed="false">
      <c r="A29" s="4" t="s">
        <v>29</v>
      </c>
      <c r="B29" s="4"/>
      <c r="C29" s="14"/>
      <c r="D29" s="15" t="n">
        <f aca="false">SUM(D28:D28)</f>
        <v>9677</v>
      </c>
      <c r="E29" s="18"/>
    </row>
    <row r="30" customFormat="false" ht="13.8" hidden="false" customHeight="false" outlineLevel="0" collapsed="false">
      <c r="A30" s="17" t="s">
        <v>139</v>
      </c>
      <c r="B30" s="17"/>
      <c r="C30" s="9" t="s">
        <v>73</v>
      </c>
      <c r="D30" s="10" t="n">
        <v>599</v>
      </c>
      <c r="E30" s="17" t="s">
        <v>419</v>
      </c>
    </row>
    <row r="31" customFormat="false" ht="13.8" hidden="false" customHeight="false" outlineLevel="0" collapsed="false">
      <c r="A31" s="17"/>
      <c r="B31" s="17"/>
      <c r="C31" s="9" t="s">
        <v>73</v>
      </c>
      <c r="D31" s="10" t="n">
        <v>599</v>
      </c>
      <c r="E31" s="17" t="s">
        <v>419</v>
      </c>
    </row>
    <row r="32" customFormat="false" ht="13.8" hidden="false" customHeight="false" outlineLevel="0" collapsed="false">
      <c r="A32" s="17"/>
      <c r="B32" s="17"/>
      <c r="C32" s="9" t="s">
        <v>109</v>
      </c>
      <c r="D32" s="10" t="n">
        <v>23</v>
      </c>
      <c r="E32" s="17" t="s">
        <v>419</v>
      </c>
    </row>
    <row r="33" customFormat="false" ht="13.8" hidden="false" customHeight="false" outlineLevel="0" collapsed="false">
      <c r="A33" s="17"/>
      <c r="B33" s="17"/>
      <c r="C33" s="9" t="s">
        <v>51</v>
      </c>
      <c r="D33" s="10" t="n">
        <v>288</v>
      </c>
      <c r="E33" s="17" t="s">
        <v>419</v>
      </c>
    </row>
    <row r="34" customFormat="false" ht="13.8" hidden="false" customHeight="false" outlineLevel="0" collapsed="false">
      <c r="A34" s="17"/>
      <c r="B34" s="17"/>
      <c r="C34" s="9" t="s">
        <v>169</v>
      </c>
      <c r="D34" s="10" t="n">
        <v>288</v>
      </c>
      <c r="E34" s="17" t="s">
        <v>419</v>
      </c>
    </row>
    <row r="35" customFormat="false" ht="13.8" hidden="false" customHeight="false" outlineLevel="0" collapsed="false">
      <c r="A35" s="4" t="s">
        <v>141</v>
      </c>
      <c r="B35" s="4"/>
      <c r="C35" s="14"/>
      <c r="D35" s="15" t="n">
        <f aca="false">SUM(D30:D34)</f>
        <v>1797</v>
      </c>
      <c r="E35" s="18"/>
    </row>
    <row r="36" customFormat="false" ht="13.8" hidden="false" customHeight="false" outlineLevel="0" collapsed="false">
      <c r="A36" s="17" t="s">
        <v>30</v>
      </c>
      <c r="B36" s="17"/>
      <c r="C36" s="9" t="s">
        <v>12</v>
      </c>
      <c r="D36" s="10" t="n">
        <v>23932</v>
      </c>
      <c r="E36" s="17" t="s">
        <v>142</v>
      </c>
    </row>
    <row r="37" customFormat="false" ht="13.8" hidden="false" customHeight="false" outlineLevel="0" collapsed="false">
      <c r="A37" s="4" t="s">
        <v>32</v>
      </c>
      <c r="B37" s="4"/>
      <c r="C37" s="14"/>
      <c r="D37" s="15" t="n">
        <f aca="false">SUM(D36)</f>
        <v>23932</v>
      </c>
      <c r="E37" s="4"/>
    </row>
    <row r="38" customFormat="false" ht="13.8" hidden="false" customHeight="false" outlineLevel="0" collapsed="false">
      <c r="A38" s="18" t="s">
        <v>33</v>
      </c>
      <c r="B38" s="18"/>
      <c r="C38" s="18" t="n">
        <v>12</v>
      </c>
      <c r="D38" s="19" t="n">
        <v>3222</v>
      </c>
      <c r="E38" s="18" t="s">
        <v>143</v>
      </c>
    </row>
    <row r="39" s="2" customFormat="true" ht="13.8" hidden="false" customHeight="false" outlineLevel="0" collapsed="false">
      <c r="A39" s="4" t="s">
        <v>35</v>
      </c>
      <c r="B39" s="4"/>
      <c r="C39" s="4"/>
      <c r="D39" s="20" t="n">
        <f aca="false">SUM(D38)</f>
        <v>3222</v>
      </c>
      <c r="E39" s="4"/>
    </row>
    <row r="40" customFormat="false" ht="13.8" hidden="false" customHeight="false" outlineLevel="0" collapsed="false">
      <c r="A40" s="17" t="s">
        <v>36</v>
      </c>
      <c r="B40" s="17"/>
      <c r="C40" s="9" t="s">
        <v>12</v>
      </c>
      <c r="D40" s="21" t="n">
        <v>20727</v>
      </c>
      <c r="E40" s="11" t="s">
        <v>420</v>
      </c>
    </row>
    <row r="41" customFormat="false" ht="13.8" hidden="false" customHeight="false" outlineLevel="0" collapsed="false">
      <c r="A41" s="17"/>
      <c r="B41" s="17"/>
      <c r="C41" s="9" t="s">
        <v>12</v>
      </c>
      <c r="D41" s="21" t="n">
        <v>7155</v>
      </c>
      <c r="E41" s="11" t="s">
        <v>145</v>
      </c>
    </row>
    <row r="42" customFormat="false" ht="13.8" hidden="false" customHeight="false" outlineLevel="0" collapsed="false">
      <c r="A42" s="4" t="s">
        <v>39</v>
      </c>
      <c r="B42" s="4"/>
      <c r="C42" s="14"/>
      <c r="D42" s="15" t="n">
        <f aca="false">SUM(D40:D41)</f>
        <v>27882</v>
      </c>
      <c r="E42" s="18"/>
    </row>
    <row r="44" customFormat="false" ht="13.8" hidden="false" customHeight="false" outlineLevel="0" collapsed="false">
      <c r="A44" s="64" t="s">
        <v>410</v>
      </c>
      <c r="D44" s="62" t="n">
        <f aca="false">SUM(D25+D27+D29+D35+D37+D39+D42)</f>
        <v>957636</v>
      </c>
    </row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06" activeCellId="0" sqref="J106"/>
    </sheetView>
  </sheetViews>
  <sheetFormatPr defaultRowHeight="15" zeroHeight="false" outlineLevelRow="0" outlineLevelCol="0"/>
  <cols>
    <col collapsed="false" customWidth="true" hidden="false" outlineLevel="0" max="1" min="1" style="0" width="28.9"/>
    <col collapsed="false" customWidth="true" hidden="false" outlineLevel="0" max="2" min="2" style="0" width="17.64"/>
    <col collapsed="false" customWidth="true" hidden="false" outlineLevel="0" max="3" min="3" style="0" width="16.26"/>
    <col collapsed="false" customWidth="true" hidden="false" outlineLevel="0" max="4" min="4" style="0" width="13.43"/>
    <col collapsed="false" customWidth="true" hidden="false" outlineLevel="0" max="5" min="5" style="0" width="63.63"/>
    <col collapsed="false" customWidth="true" hidden="false" outlineLevel="0" max="1025" min="6" style="0" width="9.13"/>
  </cols>
  <sheetData>
    <row r="1" customFormat="false" ht="15" hidden="false" customHeight="false" outlineLevel="0" collapsed="false">
      <c r="A1" s="2" t="s">
        <v>293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/>
      <c r="B8" s="2" t="s">
        <v>421</v>
      </c>
      <c r="C8" s="2"/>
      <c r="D8" s="57"/>
      <c r="E8" s="58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customFormat="false" ht="13.8" hidden="false" customHeight="false" outlineLevel="0" collapsed="false">
      <c r="A11" s="7" t="s">
        <v>45</v>
      </c>
      <c r="B11" s="8"/>
      <c r="C11" s="9" t="s">
        <v>166</v>
      </c>
      <c r="D11" s="10" t="n">
        <v>2867.89</v>
      </c>
      <c r="E11" s="17" t="s">
        <v>422</v>
      </c>
    </row>
    <row r="12" customFormat="false" ht="13.8" hidden="false" customHeight="false" outlineLevel="0" collapsed="false">
      <c r="A12" s="24" t="s">
        <v>48</v>
      </c>
      <c r="B12" s="5"/>
      <c r="C12" s="25"/>
      <c r="D12" s="15" t="n">
        <f aca="false">SUM(D11:D11)</f>
        <v>2867.89</v>
      </c>
      <c r="E12" s="4"/>
    </row>
    <row r="13" customFormat="false" ht="13.8" hidden="false" customHeight="false" outlineLevel="0" collapsed="false">
      <c r="A13" s="7" t="s">
        <v>49</v>
      </c>
      <c r="B13" s="8"/>
      <c r="C13" s="9" t="s">
        <v>166</v>
      </c>
      <c r="D13" s="10" t="n">
        <v>1612.94</v>
      </c>
      <c r="E13" s="17" t="s">
        <v>50</v>
      </c>
    </row>
    <row r="14" customFormat="false" ht="13.8" hidden="false" customHeight="false" outlineLevel="0" collapsed="false">
      <c r="A14" s="24" t="s">
        <v>54</v>
      </c>
      <c r="B14" s="5"/>
      <c r="C14" s="25"/>
      <c r="D14" s="15" t="n">
        <f aca="false">SUM(D13:D13)</f>
        <v>1612.94</v>
      </c>
      <c r="E14" s="4"/>
    </row>
    <row r="15" customFormat="false" ht="13.8" hidden="false" customHeight="false" outlineLevel="0" collapsed="false">
      <c r="A15" s="7" t="s">
        <v>55</v>
      </c>
      <c r="B15" s="17"/>
      <c r="C15" s="9" t="s">
        <v>193</v>
      </c>
      <c r="D15" s="10" t="n">
        <v>7814.15</v>
      </c>
      <c r="E15" s="17" t="s">
        <v>361</v>
      </c>
    </row>
    <row r="16" customFormat="false" ht="13.8" hidden="false" customHeight="false" outlineLevel="0" collapsed="false">
      <c r="A16" s="24" t="s">
        <v>57</v>
      </c>
      <c r="B16" s="4"/>
      <c r="C16" s="26"/>
      <c r="D16" s="15" t="n">
        <f aca="false">SUM(D15:D15)</f>
        <v>7814.15</v>
      </c>
      <c r="E16" s="4"/>
    </row>
    <row r="17" s="23" customFormat="true" ht="13.8" hidden="false" customHeight="false" outlineLevel="0" collapsed="false">
      <c r="A17" s="7" t="s">
        <v>156</v>
      </c>
      <c r="B17" s="17"/>
      <c r="C17" s="9" t="s">
        <v>296</v>
      </c>
      <c r="D17" s="10" t="n">
        <v>1778.94</v>
      </c>
      <c r="E17" s="17" t="s">
        <v>423</v>
      </c>
    </row>
    <row r="18" customFormat="false" ht="13.8" hidden="false" customHeight="false" outlineLevel="0" collapsed="false">
      <c r="A18" s="24" t="s">
        <v>424</v>
      </c>
      <c r="B18" s="4"/>
      <c r="C18" s="26"/>
      <c r="D18" s="15" t="n">
        <f aca="false">SUM(D17)</f>
        <v>1778.94</v>
      </c>
      <c r="E18" s="4"/>
    </row>
    <row r="19" customFormat="false" ht="13.8" hidden="false" customHeight="false" outlineLevel="0" collapsed="false">
      <c r="A19" s="7" t="s">
        <v>58</v>
      </c>
      <c r="B19" s="17"/>
      <c r="C19" s="9" t="s">
        <v>173</v>
      </c>
      <c r="D19" s="27" t="n">
        <v>2234.72</v>
      </c>
      <c r="E19" s="17" t="s">
        <v>425</v>
      </c>
    </row>
    <row r="20" customFormat="false" ht="13.8" hidden="false" customHeight="false" outlineLevel="0" collapsed="false">
      <c r="A20" s="7"/>
      <c r="B20" s="17"/>
      <c r="C20" s="9" t="s">
        <v>173</v>
      </c>
      <c r="D20" s="27" t="n">
        <v>54.14</v>
      </c>
      <c r="E20" s="17" t="s">
        <v>426</v>
      </c>
    </row>
    <row r="21" customFormat="false" ht="13.8" hidden="false" customHeight="false" outlineLevel="0" collapsed="false">
      <c r="A21" s="7"/>
      <c r="B21" s="17"/>
      <c r="C21" s="9" t="s">
        <v>173</v>
      </c>
      <c r="D21" s="27" t="n">
        <v>753.03</v>
      </c>
      <c r="E21" s="17" t="s">
        <v>427</v>
      </c>
    </row>
    <row r="22" customFormat="false" ht="13.8" hidden="false" customHeight="false" outlineLevel="0" collapsed="false">
      <c r="A22" s="7"/>
      <c r="B22" s="17"/>
      <c r="C22" s="9" t="s">
        <v>175</v>
      </c>
      <c r="D22" s="27" t="n">
        <v>1384.02</v>
      </c>
      <c r="E22" s="17" t="s">
        <v>59</v>
      </c>
    </row>
    <row r="23" customFormat="false" ht="13.8" hidden="false" customHeight="false" outlineLevel="0" collapsed="false">
      <c r="A23" s="7"/>
      <c r="B23" s="17"/>
      <c r="C23" s="9" t="s">
        <v>166</v>
      </c>
      <c r="D23" s="27" t="n">
        <v>2248.26</v>
      </c>
      <c r="E23" s="17" t="s">
        <v>428</v>
      </c>
    </row>
    <row r="24" customFormat="false" ht="13.8" hidden="false" customHeight="false" outlineLevel="0" collapsed="false">
      <c r="A24" s="7"/>
      <c r="B24" s="17"/>
      <c r="C24" s="9" t="s">
        <v>166</v>
      </c>
      <c r="D24" s="27" t="n">
        <v>11.76</v>
      </c>
      <c r="E24" s="17" t="s">
        <v>426</v>
      </c>
    </row>
    <row r="25" customFormat="false" ht="13.8" hidden="false" customHeight="false" outlineLevel="0" collapsed="false">
      <c r="A25" s="7"/>
      <c r="B25" s="17"/>
      <c r="C25" s="9" t="s">
        <v>166</v>
      </c>
      <c r="D25" s="27" t="n">
        <v>751.98</v>
      </c>
      <c r="E25" s="17" t="s">
        <v>427</v>
      </c>
    </row>
    <row r="26" customFormat="false" ht="13.8" hidden="false" customHeight="false" outlineLevel="0" collapsed="false">
      <c r="A26" s="4" t="s">
        <v>64</v>
      </c>
      <c r="B26" s="4"/>
      <c r="C26" s="14"/>
      <c r="D26" s="15" t="n">
        <f aca="false">SUM(D19:D25)</f>
        <v>7437.91</v>
      </c>
      <c r="E26" s="17"/>
    </row>
    <row r="27" customFormat="false" ht="13.8" hidden="false" customHeight="false" outlineLevel="0" collapsed="false">
      <c r="A27" s="17" t="s">
        <v>65</v>
      </c>
      <c r="B27" s="17"/>
      <c r="C27" s="9" t="s">
        <v>214</v>
      </c>
      <c r="D27" s="10" t="n">
        <v>1314</v>
      </c>
      <c r="E27" s="17" t="s">
        <v>429</v>
      </c>
    </row>
    <row r="28" customFormat="false" ht="13.8" hidden="false" customHeight="false" outlineLevel="0" collapsed="false">
      <c r="A28" s="17"/>
      <c r="B28" s="17"/>
      <c r="C28" s="9" t="s">
        <v>214</v>
      </c>
      <c r="D28" s="10" t="n">
        <v>726.85</v>
      </c>
      <c r="E28" s="17" t="s">
        <v>430</v>
      </c>
    </row>
    <row r="29" customFormat="false" ht="13.8" hidden="false" customHeight="false" outlineLevel="0" collapsed="false">
      <c r="A29" s="17"/>
      <c r="B29" s="17"/>
      <c r="C29" s="9" t="s">
        <v>214</v>
      </c>
      <c r="D29" s="10" t="n">
        <v>204.69</v>
      </c>
      <c r="E29" s="17" t="s">
        <v>431</v>
      </c>
    </row>
    <row r="30" customFormat="false" ht="13.8" hidden="false" customHeight="false" outlineLevel="0" collapsed="false">
      <c r="A30" s="17"/>
      <c r="B30" s="17"/>
      <c r="C30" s="9" t="s">
        <v>296</v>
      </c>
      <c r="D30" s="10" t="n">
        <v>3175.59</v>
      </c>
      <c r="E30" s="17" t="s">
        <v>68</v>
      </c>
    </row>
    <row r="31" customFormat="false" ht="13.8" hidden="false" customHeight="false" outlineLevel="0" collapsed="false">
      <c r="A31" s="17"/>
      <c r="B31" s="17"/>
      <c r="C31" s="9" t="s">
        <v>193</v>
      </c>
      <c r="D31" s="10" t="n">
        <v>4443.12</v>
      </c>
      <c r="E31" s="17" t="s">
        <v>432</v>
      </c>
    </row>
    <row r="32" customFormat="false" ht="13.8" hidden="false" customHeight="false" outlineLevel="0" collapsed="false">
      <c r="A32" s="17"/>
      <c r="B32" s="17"/>
      <c r="C32" s="9" t="s">
        <v>166</v>
      </c>
      <c r="D32" s="10" t="n">
        <v>298.87</v>
      </c>
      <c r="E32" s="17" t="s">
        <v>226</v>
      </c>
    </row>
    <row r="33" customFormat="false" ht="13.8" hidden="false" customHeight="false" outlineLevel="0" collapsed="false">
      <c r="A33" s="17"/>
      <c r="B33" s="17"/>
      <c r="C33" s="9" t="s">
        <v>182</v>
      </c>
      <c r="D33" s="10" t="n">
        <v>2374.76</v>
      </c>
      <c r="E33" s="17" t="s">
        <v>433</v>
      </c>
    </row>
    <row r="34" customFormat="false" ht="13.8" hidden="false" customHeight="false" outlineLevel="0" collapsed="false">
      <c r="A34" s="17"/>
      <c r="B34" s="17"/>
      <c r="C34" s="9" t="s">
        <v>182</v>
      </c>
      <c r="D34" s="10" t="n">
        <v>200</v>
      </c>
      <c r="E34" s="17" t="s">
        <v>434</v>
      </c>
    </row>
    <row r="35" customFormat="false" ht="13.8" hidden="false" customHeight="false" outlineLevel="0" collapsed="false">
      <c r="A35" s="4" t="s">
        <v>71</v>
      </c>
      <c r="B35" s="4"/>
      <c r="C35" s="14"/>
      <c r="D35" s="15" t="n">
        <f aca="false">SUM(D27:D34)</f>
        <v>12737.88</v>
      </c>
      <c r="E35" s="4"/>
    </row>
    <row r="36" customFormat="false" ht="13.8" hidden="false" customHeight="false" outlineLevel="0" collapsed="false">
      <c r="A36" s="17" t="s">
        <v>72</v>
      </c>
      <c r="B36" s="4"/>
      <c r="C36" s="9" t="s">
        <v>162</v>
      </c>
      <c r="D36" s="10" t="n">
        <v>82.4</v>
      </c>
      <c r="E36" s="17" t="s">
        <v>435</v>
      </c>
    </row>
    <row r="37" customFormat="false" ht="13.8" hidden="false" customHeight="false" outlineLevel="0" collapsed="false">
      <c r="A37" s="17"/>
      <c r="B37" s="4"/>
      <c r="C37" s="9" t="s">
        <v>162</v>
      </c>
      <c r="D37" s="10" t="n">
        <v>5.73</v>
      </c>
      <c r="E37" s="17" t="s">
        <v>436</v>
      </c>
    </row>
    <row r="38" s="23" customFormat="true" ht="13.8" hidden="false" customHeight="false" outlineLevel="0" collapsed="false">
      <c r="A38" s="17"/>
      <c r="B38" s="4"/>
      <c r="C38" s="9" t="s">
        <v>162</v>
      </c>
      <c r="D38" s="10" t="n">
        <v>37.2</v>
      </c>
      <c r="E38" s="17" t="s">
        <v>437</v>
      </c>
    </row>
    <row r="39" s="23" customFormat="true" ht="13.8" hidden="false" customHeight="false" outlineLevel="0" collapsed="false">
      <c r="A39" s="17"/>
      <c r="B39" s="4"/>
      <c r="C39" s="9" t="s">
        <v>162</v>
      </c>
      <c r="D39" s="10" t="n">
        <v>18.41</v>
      </c>
      <c r="E39" s="17" t="s">
        <v>438</v>
      </c>
    </row>
    <row r="40" s="23" customFormat="true" ht="13.8" hidden="false" customHeight="false" outlineLevel="0" collapsed="false">
      <c r="A40" s="17"/>
      <c r="B40" s="4"/>
      <c r="C40" s="9" t="s">
        <v>214</v>
      </c>
      <c r="D40" s="10" t="n">
        <v>7509.26</v>
      </c>
      <c r="E40" s="17" t="s">
        <v>439</v>
      </c>
    </row>
    <row r="41" s="23" customFormat="true" ht="13.8" hidden="false" customHeight="false" outlineLevel="0" collapsed="false">
      <c r="A41" s="17"/>
      <c r="B41" s="4"/>
      <c r="C41" s="9" t="s">
        <v>214</v>
      </c>
      <c r="D41" s="10" t="n">
        <v>2299</v>
      </c>
      <c r="E41" s="17" t="s">
        <v>84</v>
      </c>
    </row>
    <row r="42" s="23" customFormat="true" ht="13.8" hidden="false" customHeight="false" outlineLevel="0" collapsed="false">
      <c r="A42" s="17"/>
      <c r="B42" s="4"/>
      <c r="C42" s="9" t="s">
        <v>214</v>
      </c>
      <c r="D42" s="10" t="n">
        <v>900</v>
      </c>
      <c r="E42" s="17" t="s">
        <v>440</v>
      </c>
    </row>
    <row r="43" customFormat="false" ht="13.8" hidden="false" customHeight="false" outlineLevel="0" collapsed="false">
      <c r="A43" s="17"/>
      <c r="B43" s="4"/>
      <c r="C43" s="9" t="s">
        <v>296</v>
      </c>
      <c r="D43" s="10" t="n">
        <v>1905.75</v>
      </c>
      <c r="E43" s="17" t="s">
        <v>441</v>
      </c>
    </row>
    <row r="44" customFormat="false" ht="13.8" hidden="false" customHeight="false" outlineLevel="0" collapsed="false">
      <c r="A44" s="17"/>
      <c r="B44" s="4"/>
      <c r="C44" s="9" t="s">
        <v>126</v>
      </c>
      <c r="D44" s="10" t="n">
        <v>60</v>
      </c>
      <c r="E44" s="17" t="s">
        <v>442</v>
      </c>
    </row>
    <row r="45" customFormat="false" ht="13.8" hidden="false" customHeight="false" outlineLevel="0" collapsed="false">
      <c r="A45" s="17"/>
      <c r="B45" s="4"/>
      <c r="C45" s="9" t="s">
        <v>193</v>
      </c>
      <c r="D45" s="10" t="n">
        <v>23847.6</v>
      </c>
      <c r="E45" s="17" t="s">
        <v>443</v>
      </c>
    </row>
    <row r="46" customFormat="false" ht="13.8" hidden="false" customHeight="false" outlineLevel="0" collapsed="false">
      <c r="A46" s="17"/>
      <c r="B46" s="4"/>
      <c r="C46" s="9" t="s">
        <v>193</v>
      </c>
      <c r="D46" s="10" t="n">
        <v>3322.5</v>
      </c>
      <c r="E46" s="17" t="s">
        <v>444</v>
      </c>
    </row>
    <row r="47" customFormat="false" ht="13.8" hidden="false" customHeight="false" outlineLevel="0" collapsed="false">
      <c r="A47" s="17"/>
      <c r="B47" s="4"/>
      <c r="C47" s="9" t="s">
        <v>193</v>
      </c>
      <c r="D47" s="10" t="n">
        <v>24045.41</v>
      </c>
      <c r="E47" s="17" t="s">
        <v>445</v>
      </c>
    </row>
    <row r="48" customFormat="false" ht="13.8" hidden="false" customHeight="false" outlineLevel="0" collapsed="false">
      <c r="A48" s="17"/>
      <c r="B48" s="4"/>
      <c r="C48" s="9" t="s">
        <v>193</v>
      </c>
      <c r="D48" s="10" t="n">
        <v>8266.31</v>
      </c>
      <c r="E48" s="17" t="s">
        <v>446</v>
      </c>
    </row>
    <row r="49" customFormat="false" ht="13.8" hidden="false" customHeight="false" outlineLevel="0" collapsed="false">
      <c r="A49" s="17"/>
      <c r="B49" s="4"/>
      <c r="C49" s="9" t="s">
        <v>193</v>
      </c>
      <c r="D49" s="10" t="n">
        <v>418.88</v>
      </c>
      <c r="E49" s="17" t="s">
        <v>241</v>
      </c>
    </row>
    <row r="50" customFormat="false" ht="13.8" hidden="false" customHeight="false" outlineLevel="0" collapsed="false">
      <c r="A50" s="17"/>
      <c r="B50" s="4"/>
      <c r="C50" s="9" t="s">
        <v>154</v>
      </c>
      <c r="D50" s="10" t="n">
        <v>82.4</v>
      </c>
      <c r="E50" s="17" t="s">
        <v>435</v>
      </c>
    </row>
    <row r="51" customFormat="false" ht="13.8" hidden="false" customHeight="false" outlineLevel="0" collapsed="false">
      <c r="A51" s="17"/>
      <c r="B51" s="4"/>
      <c r="C51" s="9" t="s">
        <v>154</v>
      </c>
      <c r="D51" s="10" t="n">
        <v>5.73</v>
      </c>
      <c r="E51" s="17" t="s">
        <v>436</v>
      </c>
    </row>
    <row r="52" customFormat="false" ht="13.8" hidden="false" customHeight="false" outlineLevel="0" collapsed="false">
      <c r="A52" s="17"/>
      <c r="B52" s="4"/>
      <c r="C52" s="9" t="s">
        <v>154</v>
      </c>
      <c r="D52" s="10" t="n">
        <v>125.72</v>
      </c>
      <c r="E52" s="17" t="s">
        <v>322</v>
      </c>
    </row>
    <row r="53" customFormat="false" ht="13.8" hidden="false" customHeight="false" outlineLevel="0" collapsed="false">
      <c r="A53" s="17"/>
      <c r="B53" s="4"/>
      <c r="C53" s="9" t="s">
        <v>154</v>
      </c>
      <c r="D53" s="10" t="n">
        <v>397.46</v>
      </c>
      <c r="E53" s="17" t="s">
        <v>447</v>
      </c>
    </row>
    <row r="54" customFormat="false" ht="13.8" hidden="false" customHeight="false" outlineLevel="0" collapsed="false">
      <c r="A54" s="17"/>
      <c r="B54" s="4"/>
      <c r="C54" s="9" t="s">
        <v>166</v>
      </c>
      <c r="D54" s="10" t="n">
        <v>3500</v>
      </c>
      <c r="E54" s="17" t="s">
        <v>319</v>
      </c>
    </row>
    <row r="55" customFormat="false" ht="13.8" hidden="false" customHeight="false" outlineLevel="0" collapsed="false">
      <c r="A55" s="17"/>
      <c r="B55" s="4"/>
      <c r="C55" s="9" t="s">
        <v>166</v>
      </c>
      <c r="D55" s="10" t="n">
        <v>500</v>
      </c>
      <c r="E55" s="17" t="s">
        <v>448</v>
      </c>
    </row>
    <row r="56" customFormat="false" ht="13.8" hidden="false" customHeight="false" outlineLevel="0" collapsed="false">
      <c r="A56" s="17"/>
      <c r="B56" s="4"/>
      <c r="C56" s="9" t="s">
        <v>51</v>
      </c>
      <c r="D56" s="10" t="n">
        <v>100</v>
      </c>
      <c r="E56" s="17" t="s">
        <v>449</v>
      </c>
    </row>
    <row r="57" customFormat="false" ht="13.8" hidden="false" customHeight="false" outlineLevel="0" collapsed="false">
      <c r="A57" s="17"/>
      <c r="B57" s="4"/>
      <c r="C57" s="9" t="s">
        <v>169</v>
      </c>
      <c r="D57" s="10" t="n">
        <v>20.96</v>
      </c>
      <c r="E57" s="17" t="s">
        <v>450</v>
      </c>
    </row>
    <row r="58" customFormat="false" ht="13.8" hidden="false" customHeight="false" outlineLevel="0" collapsed="false">
      <c r="A58" s="17"/>
      <c r="B58" s="4"/>
      <c r="C58" s="9" t="s">
        <v>169</v>
      </c>
      <c r="D58" s="10" t="n">
        <v>9.1</v>
      </c>
      <c r="E58" s="17" t="s">
        <v>438</v>
      </c>
    </row>
    <row r="59" customFormat="false" ht="13.8" hidden="false" customHeight="false" outlineLevel="0" collapsed="false">
      <c r="A59" s="17"/>
      <c r="B59" s="4"/>
      <c r="C59" s="9" t="s">
        <v>169</v>
      </c>
      <c r="D59" s="10" t="n">
        <v>1979.94</v>
      </c>
      <c r="E59" s="17" t="s">
        <v>451</v>
      </c>
    </row>
    <row r="60" customFormat="false" ht="13.8" hidden="false" customHeight="false" outlineLevel="0" collapsed="false">
      <c r="A60" s="4" t="s">
        <v>97</v>
      </c>
      <c r="B60" s="4"/>
      <c r="C60" s="14"/>
      <c r="D60" s="15" t="n">
        <f aca="false">SUM(D36:D59)</f>
        <v>79439.76</v>
      </c>
      <c r="E60" s="18"/>
    </row>
    <row r="61" customFormat="false" ht="13.8" hidden="false" customHeight="false" outlineLevel="0" collapsed="false">
      <c r="A61" s="43" t="s">
        <v>250</v>
      </c>
      <c r="B61" s="4"/>
      <c r="C61" s="54" t="s">
        <v>12</v>
      </c>
      <c r="D61" s="55" t="n">
        <v>544.5</v>
      </c>
      <c r="E61" s="18" t="s">
        <v>452</v>
      </c>
    </row>
    <row r="62" customFormat="false" ht="13.8" hidden="false" customHeight="false" outlineLevel="0" collapsed="false">
      <c r="A62" s="43"/>
      <c r="B62" s="4"/>
      <c r="C62" s="54" t="s">
        <v>166</v>
      </c>
      <c r="D62" s="55" t="n">
        <v>3378.97</v>
      </c>
      <c r="E62" s="18" t="s">
        <v>326</v>
      </c>
    </row>
    <row r="63" customFormat="false" ht="13.8" hidden="false" customHeight="false" outlineLevel="0" collapsed="false">
      <c r="A63" s="4" t="s">
        <v>254</v>
      </c>
      <c r="B63" s="4"/>
      <c r="C63" s="14"/>
      <c r="D63" s="15" t="n">
        <f aca="false">SUM(D61:D62)</f>
        <v>3923.47</v>
      </c>
      <c r="E63" s="18"/>
    </row>
    <row r="64" s="23" customFormat="true" ht="13.8" hidden="false" customHeight="false" outlineLevel="0" collapsed="false">
      <c r="A64" s="17" t="s">
        <v>453</v>
      </c>
      <c r="B64" s="17"/>
      <c r="C64" s="9" t="s">
        <v>251</v>
      </c>
      <c r="D64" s="10" t="n">
        <v>2400</v>
      </c>
      <c r="E64" s="17" t="s">
        <v>454</v>
      </c>
    </row>
    <row r="65" customFormat="false" ht="13.8" hidden="false" customHeight="false" outlineLevel="0" collapsed="false">
      <c r="A65" s="4" t="s">
        <v>455</v>
      </c>
      <c r="B65" s="4"/>
      <c r="C65" s="14"/>
      <c r="D65" s="15" t="n">
        <f aca="false">SUM(D64)</f>
        <v>2400</v>
      </c>
      <c r="E65" s="18"/>
    </row>
    <row r="66" customFormat="false" ht="13.8" hidden="false" customHeight="false" outlineLevel="0" collapsed="false">
      <c r="A66" s="17" t="s">
        <v>98</v>
      </c>
      <c r="B66" s="17"/>
      <c r="C66" s="9" t="s">
        <v>214</v>
      </c>
      <c r="D66" s="10" t="n">
        <v>237.17</v>
      </c>
      <c r="E66" s="17" t="s">
        <v>255</v>
      </c>
    </row>
    <row r="67" customFormat="false" ht="13.8" hidden="false" customHeight="false" outlineLevel="0" collapsed="false">
      <c r="A67" s="4" t="s">
        <v>101</v>
      </c>
      <c r="B67" s="4"/>
      <c r="C67" s="14"/>
      <c r="D67" s="15" t="n">
        <f aca="false">SUM(D66:D66)</f>
        <v>237.17</v>
      </c>
      <c r="E67" s="4"/>
    </row>
    <row r="68" customFormat="false" ht="13.8" hidden="false" customHeight="false" outlineLevel="0" collapsed="false">
      <c r="A68" s="17" t="s">
        <v>105</v>
      </c>
      <c r="B68" s="17"/>
      <c r="C68" s="9"/>
      <c r="D68" s="10" t="n">
        <v>144</v>
      </c>
      <c r="E68" s="17" t="s">
        <v>196</v>
      </c>
    </row>
    <row r="69" customFormat="false" ht="13.8" hidden="false" customHeight="false" outlineLevel="0" collapsed="false">
      <c r="A69" s="4" t="s">
        <v>107</v>
      </c>
      <c r="B69" s="4"/>
      <c r="C69" s="14"/>
      <c r="D69" s="15" t="n">
        <f aca="false">SUM(D68)</f>
        <v>144</v>
      </c>
      <c r="E69" s="4"/>
    </row>
    <row r="70" customFormat="false" ht="13.8" hidden="false" customHeight="false" outlineLevel="0" collapsed="false">
      <c r="A70" s="11" t="n">
        <v>20.25</v>
      </c>
      <c r="B70" s="17"/>
      <c r="C70" s="9" t="s">
        <v>162</v>
      </c>
      <c r="D70" s="10" t="n">
        <v>19938.36</v>
      </c>
      <c r="E70" s="17" t="s">
        <v>456</v>
      </c>
    </row>
    <row r="71" customFormat="false" ht="13.8" hidden="false" customHeight="false" outlineLevel="0" collapsed="false">
      <c r="A71" s="11"/>
      <c r="B71" s="17"/>
      <c r="C71" s="9" t="s">
        <v>162</v>
      </c>
      <c r="D71" s="10" t="n">
        <v>2000</v>
      </c>
      <c r="E71" s="17" t="s">
        <v>457</v>
      </c>
    </row>
    <row r="72" customFormat="false" ht="13.8" hidden="false" customHeight="false" outlineLevel="0" collapsed="false">
      <c r="A72" s="11"/>
      <c r="B72" s="17"/>
      <c r="C72" s="9" t="s">
        <v>214</v>
      </c>
      <c r="D72" s="10" t="n">
        <v>4693.98</v>
      </c>
      <c r="E72" s="17" t="s">
        <v>456</v>
      </c>
    </row>
    <row r="73" customFormat="false" ht="13.8" hidden="false" customHeight="false" outlineLevel="0" collapsed="false">
      <c r="A73" s="11"/>
      <c r="B73" s="17"/>
      <c r="C73" s="9" t="s">
        <v>296</v>
      </c>
      <c r="D73" s="10" t="n">
        <v>3000</v>
      </c>
      <c r="E73" s="17" t="s">
        <v>458</v>
      </c>
    </row>
    <row r="74" customFormat="false" ht="13.8" hidden="false" customHeight="false" outlineLevel="0" collapsed="false">
      <c r="A74" s="11"/>
      <c r="B74" s="17"/>
      <c r="C74" s="9" t="s">
        <v>173</v>
      </c>
      <c r="D74" s="10" t="n">
        <v>133.1</v>
      </c>
      <c r="E74" s="17" t="s">
        <v>459</v>
      </c>
    </row>
    <row r="75" customFormat="false" ht="13.8" hidden="false" customHeight="false" outlineLevel="0" collapsed="false">
      <c r="A75" s="11"/>
      <c r="B75" s="17"/>
      <c r="C75" s="9" t="s">
        <v>175</v>
      </c>
      <c r="D75" s="10" t="n">
        <v>9471</v>
      </c>
      <c r="E75" s="17" t="s">
        <v>456</v>
      </c>
    </row>
    <row r="76" customFormat="false" ht="13.8" hidden="false" customHeight="false" outlineLevel="0" collapsed="false">
      <c r="A76" s="11"/>
      <c r="B76" s="17"/>
      <c r="C76" s="9" t="s">
        <v>300</v>
      </c>
      <c r="D76" s="10" t="n">
        <v>3000</v>
      </c>
      <c r="E76" s="17" t="s">
        <v>457</v>
      </c>
    </row>
    <row r="77" customFormat="false" ht="13.8" hidden="false" customHeight="false" outlineLevel="0" collapsed="false">
      <c r="A77" s="11"/>
      <c r="B77" s="17"/>
      <c r="C77" s="9" t="s">
        <v>193</v>
      </c>
      <c r="D77" s="10" t="n">
        <v>2914.18</v>
      </c>
      <c r="E77" s="17" t="s">
        <v>460</v>
      </c>
    </row>
    <row r="78" customFormat="false" ht="13.8" hidden="false" customHeight="false" outlineLevel="0" collapsed="false">
      <c r="A78" s="11"/>
      <c r="B78" s="17"/>
      <c r="C78" s="9" t="s">
        <v>154</v>
      </c>
      <c r="D78" s="10" t="n">
        <v>12680.31</v>
      </c>
      <c r="E78" s="17" t="s">
        <v>456</v>
      </c>
    </row>
    <row r="79" customFormat="false" ht="13.8" hidden="false" customHeight="false" outlineLevel="0" collapsed="false">
      <c r="A79" s="11"/>
      <c r="B79" s="17"/>
      <c r="C79" s="9" t="s">
        <v>154</v>
      </c>
      <c r="D79" s="10" t="n">
        <v>12009.72</v>
      </c>
      <c r="E79" s="17" t="s">
        <v>456</v>
      </c>
    </row>
    <row r="80" customFormat="false" ht="13.8" hidden="false" customHeight="false" outlineLevel="0" collapsed="false">
      <c r="A80" s="11"/>
      <c r="B80" s="17"/>
      <c r="C80" s="9" t="s">
        <v>166</v>
      </c>
      <c r="D80" s="10" t="n">
        <v>4026</v>
      </c>
      <c r="E80" s="17" t="s">
        <v>460</v>
      </c>
    </row>
    <row r="81" customFormat="false" ht="13.8" hidden="false" customHeight="false" outlineLevel="0" collapsed="false">
      <c r="A81" s="11"/>
      <c r="B81" s="17"/>
      <c r="C81" s="9" t="s">
        <v>182</v>
      </c>
      <c r="D81" s="10" t="n">
        <v>4098.88</v>
      </c>
      <c r="E81" s="17" t="s">
        <v>460</v>
      </c>
    </row>
    <row r="82" customFormat="false" ht="13.8" hidden="false" customHeight="false" outlineLevel="0" collapsed="false">
      <c r="A82" s="11"/>
      <c r="B82" s="17"/>
      <c r="C82" s="9" t="s">
        <v>169</v>
      </c>
      <c r="D82" s="10" t="n">
        <v>24672.29</v>
      </c>
      <c r="E82" s="17" t="s">
        <v>456</v>
      </c>
    </row>
    <row r="83" customFormat="false" ht="13.8" hidden="false" customHeight="false" outlineLevel="0" collapsed="false">
      <c r="A83" s="11"/>
      <c r="B83" s="17"/>
      <c r="C83" s="9" t="s">
        <v>169</v>
      </c>
      <c r="D83" s="10" t="n">
        <v>3629.75</v>
      </c>
      <c r="E83" s="17" t="s">
        <v>460</v>
      </c>
    </row>
    <row r="84" customFormat="false" ht="13.8" hidden="false" customHeight="false" outlineLevel="0" collapsed="false">
      <c r="A84" s="11"/>
      <c r="B84" s="17"/>
      <c r="C84" s="9" t="s">
        <v>100</v>
      </c>
      <c r="D84" s="10" t="n">
        <v>2914.1</v>
      </c>
      <c r="E84" s="17" t="s">
        <v>460</v>
      </c>
    </row>
    <row r="85" customFormat="false" ht="13.8" hidden="false" customHeight="false" outlineLevel="0" collapsed="false">
      <c r="A85" s="11"/>
      <c r="B85" s="17"/>
      <c r="C85" s="9" t="s">
        <v>100</v>
      </c>
      <c r="D85" s="10" t="n">
        <v>2285</v>
      </c>
      <c r="E85" s="17" t="s">
        <v>460</v>
      </c>
    </row>
    <row r="86" customFormat="false" ht="13.8" hidden="false" customHeight="false" outlineLevel="0" collapsed="false">
      <c r="A86" s="11"/>
      <c r="B86" s="17"/>
      <c r="C86" s="9" t="s">
        <v>100</v>
      </c>
      <c r="D86" s="10" t="n">
        <v>22119.73</v>
      </c>
      <c r="E86" s="17" t="s">
        <v>456</v>
      </c>
    </row>
    <row r="87" customFormat="false" ht="13.8" hidden="false" customHeight="false" outlineLevel="0" collapsed="false">
      <c r="A87" s="4" t="s">
        <v>112</v>
      </c>
      <c r="B87" s="4"/>
      <c r="C87" s="14"/>
      <c r="D87" s="15" t="n">
        <f aca="false">SUM(D70:D86)</f>
        <v>133586.4</v>
      </c>
      <c r="E87" s="4"/>
    </row>
    <row r="88" s="23" customFormat="true" ht="13.8" hidden="false" customHeight="false" outlineLevel="0" collapsed="false">
      <c r="A88" s="17" t="s">
        <v>264</v>
      </c>
      <c r="B88" s="17"/>
      <c r="C88" s="9" t="s">
        <v>214</v>
      </c>
      <c r="D88" s="10" t="n">
        <v>1300</v>
      </c>
      <c r="E88" s="17" t="s">
        <v>461</v>
      </c>
    </row>
    <row r="89" customFormat="false" ht="13.8" hidden="false" customHeight="false" outlineLevel="0" collapsed="false">
      <c r="A89" s="4" t="s">
        <v>268</v>
      </c>
      <c r="B89" s="4"/>
      <c r="C89" s="14"/>
      <c r="D89" s="15" t="n">
        <f aca="false">SUM(D88)</f>
        <v>1300</v>
      </c>
      <c r="E89" s="4"/>
    </row>
    <row r="90" customFormat="false" ht="13.8" hidden="false" customHeight="false" outlineLevel="0" collapsed="false">
      <c r="A90" s="11" t="n">
        <v>59.17</v>
      </c>
      <c r="B90" s="17"/>
      <c r="C90" s="9" t="s">
        <v>162</v>
      </c>
      <c r="D90" s="10" t="n">
        <v>322010.61</v>
      </c>
      <c r="E90" s="17" t="s">
        <v>399</v>
      </c>
    </row>
    <row r="91" customFormat="false" ht="13.8" hidden="false" customHeight="false" outlineLevel="0" collapsed="false">
      <c r="A91" s="11"/>
      <c r="B91" s="17"/>
      <c r="C91" s="9" t="s">
        <v>175</v>
      </c>
      <c r="D91" s="10" t="n">
        <v>48022.25</v>
      </c>
      <c r="E91" s="17" t="s">
        <v>399</v>
      </c>
    </row>
    <row r="92" customFormat="false" ht="13.8" hidden="false" customHeight="false" outlineLevel="0" collapsed="false">
      <c r="A92" s="11"/>
      <c r="B92" s="17"/>
      <c r="C92" s="9" t="s">
        <v>154</v>
      </c>
      <c r="D92" s="10" t="n">
        <v>146468</v>
      </c>
      <c r="E92" s="17" t="s">
        <v>399</v>
      </c>
    </row>
    <row r="93" customFormat="false" ht="13.8" hidden="false" customHeight="false" outlineLevel="0" collapsed="false">
      <c r="A93" s="11"/>
      <c r="B93" s="17"/>
      <c r="C93" s="9" t="s">
        <v>154</v>
      </c>
      <c r="D93" s="10" t="n">
        <v>221586.32</v>
      </c>
      <c r="E93" s="17" t="s">
        <v>399</v>
      </c>
    </row>
    <row r="94" customFormat="false" ht="13.8" hidden="false" customHeight="false" outlineLevel="0" collapsed="false">
      <c r="A94" s="11"/>
      <c r="B94" s="17"/>
      <c r="C94" s="9" t="s">
        <v>169</v>
      </c>
      <c r="D94" s="10" t="n">
        <v>6373.89</v>
      </c>
      <c r="E94" s="17" t="s">
        <v>399</v>
      </c>
    </row>
    <row r="95" customFormat="false" ht="13.8" hidden="false" customHeight="false" outlineLevel="0" collapsed="false">
      <c r="A95" s="11"/>
      <c r="B95" s="17"/>
      <c r="C95" s="9" t="s">
        <v>169</v>
      </c>
      <c r="D95" s="10" t="n">
        <v>3173.31</v>
      </c>
      <c r="E95" s="17" t="s">
        <v>399</v>
      </c>
    </row>
    <row r="96" customFormat="false" ht="13.8" hidden="false" customHeight="false" outlineLevel="0" collapsed="false">
      <c r="A96" s="11"/>
      <c r="B96" s="17"/>
      <c r="C96" s="9" t="s">
        <v>169</v>
      </c>
      <c r="D96" s="10" t="n">
        <v>3863.68</v>
      </c>
      <c r="E96" s="17" t="s">
        <v>399</v>
      </c>
    </row>
    <row r="97" customFormat="false" ht="13.8" hidden="false" customHeight="false" outlineLevel="0" collapsed="false">
      <c r="A97" s="11"/>
      <c r="B97" s="17"/>
      <c r="C97" s="9" t="s">
        <v>169</v>
      </c>
      <c r="D97" s="10" t="n">
        <v>3046.14</v>
      </c>
      <c r="E97" s="17" t="s">
        <v>399</v>
      </c>
    </row>
    <row r="98" customFormat="false" ht="13.8" hidden="false" customHeight="false" outlineLevel="0" collapsed="false">
      <c r="A98" s="11"/>
      <c r="B98" s="17"/>
      <c r="C98" s="9" t="s">
        <v>169</v>
      </c>
      <c r="D98" s="10" t="n">
        <v>2932.51</v>
      </c>
      <c r="E98" s="17" t="s">
        <v>399</v>
      </c>
    </row>
    <row r="99" customFormat="false" ht="13.8" hidden="false" customHeight="false" outlineLevel="0" collapsed="false">
      <c r="A99" s="11"/>
      <c r="B99" s="17"/>
      <c r="C99" s="9" t="s">
        <v>169</v>
      </c>
      <c r="D99" s="10" t="n">
        <v>5877.78</v>
      </c>
      <c r="E99" s="17" t="s">
        <v>399</v>
      </c>
    </row>
    <row r="100" customFormat="false" ht="13.8" hidden="false" customHeight="false" outlineLevel="0" collapsed="false">
      <c r="A100" s="11"/>
      <c r="B100" s="17"/>
      <c r="C100" s="9" t="s">
        <v>169</v>
      </c>
      <c r="D100" s="10" t="n">
        <v>15933.15</v>
      </c>
      <c r="E100" s="17" t="s">
        <v>399</v>
      </c>
    </row>
    <row r="101" customFormat="false" ht="13.8" hidden="false" customHeight="false" outlineLevel="0" collapsed="false">
      <c r="A101" s="11"/>
      <c r="B101" s="17"/>
      <c r="C101" s="9" t="s">
        <v>169</v>
      </c>
      <c r="D101" s="10" t="n">
        <v>2880.05</v>
      </c>
      <c r="E101" s="17" t="s">
        <v>399</v>
      </c>
    </row>
    <row r="102" customFormat="false" ht="13.8" hidden="false" customHeight="false" outlineLevel="0" collapsed="false">
      <c r="A102" s="11"/>
      <c r="B102" s="17"/>
      <c r="C102" s="9" t="s">
        <v>169</v>
      </c>
      <c r="D102" s="10" t="n">
        <v>3018.02</v>
      </c>
      <c r="E102" s="17" t="s">
        <v>399</v>
      </c>
    </row>
    <row r="103" customFormat="false" ht="13.8" hidden="false" customHeight="false" outlineLevel="0" collapsed="false">
      <c r="A103" s="11"/>
      <c r="B103" s="17"/>
      <c r="C103" s="9" t="s">
        <v>169</v>
      </c>
      <c r="D103" s="10" t="n">
        <v>6756.85</v>
      </c>
      <c r="E103" s="17" t="s">
        <v>399</v>
      </c>
    </row>
    <row r="104" customFormat="false" ht="13.8" hidden="false" customHeight="false" outlineLevel="0" collapsed="false">
      <c r="A104" s="11"/>
      <c r="B104" s="17"/>
      <c r="C104" s="9" t="s">
        <v>169</v>
      </c>
      <c r="D104" s="10" t="n">
        <v>3951.81</v>
      </c>
      <c r="E104" s="17" t="s">
        <v>399</v>
      </c>
    </row>
    <row r="105" customFormat="false" ht="13.8" hidden="false" customHeight="false" outlineLevel="0" collapsed="false">
      <c r="A105" s="11"/>
      <c r="B105" s="17"/>
      <c r="C105" s="9" t="s">
        <v>169</v>
      </c>
      <c r="D105" s="10" t="n">
        <v>1788.89</v>
      </c>
      <c r="E105" s="17" t="s">
        <v>399</v>
      </c>
    </row>
    <row r="106" customFormat="false" ht="13.8" hidden="false" customHeight="false" outlineLevel="0" collapsed="false">
      <c r="A106" s="11"/>
      <c r="B106" s="17"/>
      <c r="C106" s="9" t="s">
        <v>169</v>
      </c>
      <c r="D106" s="10" t="n">
        <v>7475.55</v>
      </c>
      <c r="E106" s="17" t="s">
        <v>399</v>
      </c>
    </row>
    <row r="107" customFormat="false" ht="13.8" hidden="false" customHeight="false" outlineLevel="0" collapsed="false">
      <c r="A107" s="11"/>
      <c r="B107" s="17"/>
      <c r="C107" s="9" t="s">
        <v>169</v>
      </c>
      <c r="D107" s="10" t="n">
        <v>15000</v>
      </c>
      <c r="E107" s="17" t="s">
        <v>399</v>
      </c>
    </row>
    <row r="108" customFormat="false" ht="13.8" hidden="false" customHeight="false" outlineLevel="0" collapsed="false">
      <c r="A108" s="11"/>
      <c r="B108" s="17"/>
      <c r="C108" s="9" t="s">
        <v>169</v>
      </c>
      <c r="D108" s="10" t="n">
        <v>15000</v>
      </c>
      <c r="E108" s="17" t="s">
        <v>399</v>
      </c>
    </row>
    <row r="109" customFormat="false" ht="13.8" hidden="false" customHeight="false" outlineLevel="0" collapsed="false">
      <c r="A109" s="11"/>
      <c r="B109" s="17"/>
      <c r="C109" s="9" t="s">
        <v>169</v>
      </c>
      <c r="D109" s="10" t="n">
        <v>3000</v>
      </c>
      <c r="E109" s="17" t="s">
        <v>399</v>
      </c>
    </row>
    <row r="110" customFormat="false" ht="13.8" hidden="false" customHeight="false" outlineLevel="0" collapsed="false">
      <c r="A110" s="11"/>
      <c r="B110" s="17"/>
      <c r="C110" s="9" t="s">
        <v>169</v>
      </c>
      <c r="D110" s="10" t="n">
        <v>3000</v>
      </c>
      <c r="E110" s="17" t="s">
        <v>399</v>
      </c>
    </row>
    <row r="111" customFormat="false" ht="13.8" hidden="false" customHeight="false" outlineLevel="0" collapsed="false">
      <c r="A111" s="11"/>
      <c r="B111" s="17"/>
      <c r="C111" s="9" t="s">
        <v>169</v>
      </c>
      <c r="D111" s="10" t="n">
        <v>15000</v>
      </c>
      <c r="E111" s="17" t="s">
        <v>399</v>
      </c>
    </row>
    <row r="112" customFormat="false" ht="13.8" hidden="false" customHeight="false" outlineLevel="0" collapsed="false">
      <c r="A112" s="11"/>
      <c r="B112" s="17"/>
      <c r="C112" s="9" t="s">
        <v>169</v>
      </c>
      <c r="D112" s="10" t="n">
        <v>30000</v>
      </c>
      <c r="E112" s="17" t="s">
        <v>399</v>
      </c>
    </row>
    <row r="113" customFormat="false" ht="13.8" hidden="false" customHeight="false" outlineLevel="0" collapsed="false">
      <c r="A113" s="11"/>
      <c r="B113" s="17"/>
      <c r="C113" s="9" t="s">
        <v>169</v>
      </c>
      <c r="D113" s="10" t="n">
        <v>3000</v>
      </c>
      <c r="E113" s="17" t="s">
        <v>399</v>
      </c>
    </row>
    <row r="114" customFormat="false" ht="13.8" hidden="false" customHeight="false" outlineLevel="0" collapsed="false">
      <c r="A114" s="11"/>
      <c r="B114" s="17"/>
      <c r="C114" s="9" t="s">
        <v>169</v>
      </c>
      <c r="D114" s="10" t="n">
        <v>3000</v>
      </c>
      <c r="E114" s="17" t="s">
        <v>399</v>
      </c>
    </row>
    <row r="115" customFormat="false" ht="13.8" hidden="false" customHeight="false" outlineLevel="0" collapsed="false">
      <c r="A115" s="11"/>
      <c r="B115" s="17"/>
      <c r="C115" s="9" t="s">
        <v>169</v>
      </c>
      <c r="D115" s="10" t="n">
        <v>6000</v>
      </c>
      <c r="E115" s="17" t="s">
        <v>399</v>
      </c>
    </row>
    <row r="116" customFormat="false" ht="13.8" hidden="false" customHeight="false" outlineLevel="0" collapsed="false">
      <c r="A116" s="11"/>
      <c r="B116" s="17"/>
      <c r="C116" s="9" t="s">
        <v>169</v>
      </c>
      <c r="D116" s="10" t="n">
        <v>15000</v>
      </c>
      <c r="E116" s="17" t="s">
        <v>399</v>
      </c>
    </row>
    <row r="117" customFormat="false" ht="13.8" hidden="false" customHeight="false" outlineLevel="0" collapsed="false">
      <c r="A117" s="11"/>
      <c r="B117" s="17"/>
      <c r="C117" s="9" t="s">
        <v>169</v>
      </c>
      <c r="D117" s="10" t="n">
        <v>3000</v>
      </c>
      <c r="E117" s="17" t="s">
        <v>399</v>
      </c>
    </row>
    <row r="118" customFormat="false" ht="13.8" hidden="false" customHeight="false" outlineLevel="0" collapsed="false">
      <c r="A118" s="11"/>
      <c r="B118" s="17"/>
      <c r="C118" s="9" t="s">
        <v>169</v>
      </c>
      <c r="D118" s="10" t="n">
        <v>15000</v>
      </c>
      <c r="E118" s="17" t="s">
        <v>399</v>
      </c>
    </row>
    <row r="119" customFormat="false" ht="13.8" hidden="false" customHeight="false" outlineLevel="0" collapsed="false">
      <c r="A119" s="11"/>
      <c r="B119" s="17"/>
      <c r="C119" s="9" t="s">
        <v>169</v>
      </c>
      <c r="D119" s="10" t="n">
        <v>420196.87</v>
      </c>
      <c r="E119" s="17" t="s">
        <v>399</v>
      </c>
    </row>
    <row r="120" customFormat="false" ht="13.8" hidden="false" customHeight="false" outlineLevel="0" collapsed="false">
      <c r="A120" s="11"/>
      <c r="B120" s="17"/>
      <c r="C120" s="9" t="s">
        <v>169</v>
      </c>
      <c r="D120" s="10" t="n">
        <v>4501.07</v>
      </c>
      <c r="E120" s="17" t="s">
        <v>399</v>
      </c>
    </row>
    <row r="121" customFormat="false" ht="13.8" hidden="false" customHeight="false" outlineLevel="0" collapsed="false">
      <c r="A121" s="11"/>
      <c r="B121" s="17"/>
      <c r="C121" s="9" t="s">
        <v>100</v>
      </c>
      <c r="D121" s="10" t="n">
        <v>563895.14</v>
      </c>
      <c r="E121" s="17" t="s">
        <v>399</v>
      </c>
    </row>
    <row r="122" customFormat="false" ht="13.8" hidden="false" customHeight="false" outlineLevel="0" collapsed="false">
      <c r="A122" s="29" t="s">
        <v>117</v>
      </c>
      <c r="B122" s="4"/>
      <c r="C122" s="14"/>
      <c r="D122" s="15" t="n">
        <f aca="false">SUM(D90:D121)</f>
        <v>1919751.89</v>
      </c>
      <c r="E122" s="17"/>
    </row>
    <row r="123" customFormat="false" ht="13.8" hidden="false" customHeight="false" outlineLevel="0" collapsed="false">
      <c r="A123" s="30" t="s">
        <v>118</v>
      </c>
      <c r="B123" s="17"/>
      <c r="C123" s="9" t="s">
        <v>12</v>
      </c>
      <c r="D123" s="10" t="n">
        <v>40</v>
      </c>
      <c r="E123" s="17" t="s">
        <v>462</v>
      </c>
    </row>
    <row r="124" customFormat="false" ht="13.8" hidden="false" customHeight="false" outlineLevel="0" collapsed="false">
      <c r="A124" s="31" t="s">
        <v>120</v>
      </c>
      <c r="B124" s="17"/>
      <c r="C124" s="9"/>
      <c r="D124" s="15" t="n">
        <f aca="false">SUM(D123)</f>
        <v>40</v>
      </c>
      <c r="E124" s="17"/>
    </row>
    <row r="125" customFormat="false" ht="13.8" hidden="false" customHeight="false" outlineLevel="0" collapsed="false">
      <c r="A125" s="30" t="n">
        <v>65.01</v>
      </c>
      <c r="B125" s="17"/>
      <c r="C125" s="9"/>
      <c r="D125" s="10" t="n">
        <v>2817507.77</v>
      </c>
      <c r="E125" s="17" t="s">
        <v>463</v>
      </c>
    </row>
    <row r="126" customFormat="false" ht="13.8" hidden="false" customHeight="false" outlineLevel="0" collapsed="false">
      <c r="A126" s="31" t="s">
        <v>122</v>
      </c>
      <c r="B126" s="17"/>
      <c r="C126" s="9"/>
      <c r="D126" s="15" t="n">
        <f aca="false">SUM(D125)</f>
        <v>2817507.77</v>
      </c>
      <c r="E126" s="17"/>
    </row>
    <row r="127" customFormat="false" ht="13.8" hidden="false" customHeight="false" outlineLevel="0" collapsed="false">
      <c r="A127" s="30" t="s">
        <v>208</v>
      </c>
      <c r="B127" s="17"/>
      <c r="C127" s="9"/>
      <c r="D127" s="10" t="n">
        <v>23066099.24</v>
      </c>
      <c r="E127" s="17" t="s">
        <v>463</v>
      </c>
    </row>
    <row r="128" customFormat="false" ht="13.8" hidden="false" customHeight="false" outlineLevel="0" collapsed="false">
      <c r="A128" s="31" t="s">
        <v>273</v>
      </c>
      <c r="B128" s="4"/>
      <c r="C128" s="14"/>
      <c r="D128" s="15" t="n">
        <f aca="false">SUM(D127:D127)</f>
        <v>23066099.24</v>
      </c>
      <c r="E128" s="4"/>
    </row>
    <row r="129" customFormat="false" ht="13.8" hidden="false" customHeight="false" outlineLevel="0" collapsed="false">
      <c r="A129" s="30"/>
      <c r="B129" s="4"/>
      <c r="C129" s="9"/>
      <c r="D129" s="10"/>
      <c r="E129" s="17"/>
    </row>
    <row r="130" customFormat="false" ht="13.8" hidden="false" customHeight="false" outlineLevel="0" collapsed="false">
      <c r="A130" s="31" t="s">
        <v>464</v>
      </c>
      <c r="B130" s="4"/>
      <c r="C130" s="14"/>
      <c r="D130" s="15" t="n">
        <f aca="false">SUM(D12+D14+D16+D18+D26+D35+D60+D63+D65+D67+D69+D87+D89+D122+D124+D126+D128)</f>
        <v>28058679.41</v>
      </c>
      <c r="E130" s="4"/>
    </row>
    <row r="131" customFormat="false" ht="13.8" hidden="false" customHeight="false" outlineLevel="0" collapsed="false"/>
    <row r="132" customFormat="false" ht="13.8" hidden="false" customHeight="false" outlineLevel="0" collapsed="false"/>
    <row r="133" customFormat="false" ht="13.8" hidden="false" customHeight="false" outlineLevel="0" collapsed="false"/>
    <row r="134" customFormat="false" ht="13.8" hidden="false" customHeight="false" outlineLevel="0" collapsed="false"/>
    <row r="135" customFormat="false" ht="13.8" hidden="false" customHeight="false" outlineLevel="0" collapsed="false"/>
    <row r="136" customFormat="false" ht="13.8" hidden="false" customHeight="false" outlineLevel="0" collapsed="false"/>
    <row r="137" customFormat="false" ht="13.8" hidden="false" customHeight="false" outlineLevel="0" collapsed="false"/>
    <row r="138" customFormat="false" ht="13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857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M21" activeCellId="0" sqref="M21"/>
    </sheetView>
  </sheetViews>
  <sheetFormatPr defaultRowHeight="15" zeroHeight="false" outlineLevelRow="0" outlineLevelCol="0"/>
  <cols>
    <col collapsed="false" customWidth="true" hidden="false" outlineLevel="0" max="1" min="1" style="0" width="26.39"/>
    <col collapsed="false" customWidth="true" hidden="false" outlineLevel="0" max="2" min="2" style="0" width="16.53"/>
    <col collapsed="false" customWidth="true" hidden="false" outlineLevel="0" max="3" min="3" style="0" width="8.67"/>
    <col collapsed="false" customWidth="true" hidden="false" outlineLevel="0" max="4" min="4" style="0" width="13.29"/>
    <col collapsed="false" customWidth="true" hidden="false" outlineLevel="0" max="5" min="5" style="0" width="54.32"/>
    <col collapsed="false" customWidth="true" hidden="false" outlineLevel="0" max="1025" min="6" style="0" width="8.67"/>
  </cols>
  <sheetData>
    <row r="1" customFormat="false" ht="13.8" hidden="false" customHeight="false" outlineLevel="0" collapsed="false">
      <c r="A1" s="4"/>
      <c r="B1" s="5"/>
      <c r="C1" s="5"/>
      <c r="D1" s="6"/>
      <c r="E1" s="5"/>
    </row>
    <row r="2" customFormat="false" ht="13.8" hidden="false" customHeight="false" outlineLevel="0" collapsed="false">
      <c r="A2" s="2" t="s">
        <v>0</v>
      </c>
      <c r="B2" s="2"/>
      <c r="C2" s="2"/>
      <c r="D2" s="3"/>
    </row>
    <row r="3" customFormat="false" ht="13.8" hidden="false" customHeight="false" outlineLevel="0" collapsed="false">
      <c r="A3" s="2" t="s">
        <v>1</v>
      </c>
      <c r="B3" s="2"/>
      <c r="C3" s="2"/>
      <c r="D3" s="3"/>
    </row>
    <row r="4" customFormat="false" ht="13.8" hidden="false" customHeight="false" outlineLevel="0" collapsed="false">
      <c r="D4" s="1"/>
    </row>
    <row r="5" customFormat="false" ht="13.8" hidden="false" customHeight="false" outlineLevel="0" collapsed="false">
      <c r="A5" s="2" t="s">
        <v>2</v>
      </c>
      <c r="B5" s="2"/>
      <c r="C5" s="2"/>
      <c r="D5" s="3"/>
      <c r="E5" s="2"/>
    </row>
    <row r="6" customFormat="false" ht="13.8" hidden="false" customHeight="false" outlineLevel="0" collapsed="false">
      <c r="A6" s="2" t="s">
        <v>3</v>
      </c>
      <c r="B6" s="2"/>
      <c r="C6" s="2"/>
      <c r="D6" s="3"/>
      <c r="E6" s="2"/>
    </row>
    <row r="7" customFormat="false" ht="13.8" hidden="false" customHeight="false" outlineLevel="0" collapsed="false">
      <c r="A7" s="2"/>
      <c r="B7" s="2"/>
      <c r="C7" s="2"/>
      <c r="D7" s="3"/>
      <c r="E7" s="2"/>
    </row>
    <row r="8" customFormat="false" ht="13.8" hidden="false" customHeight="false" outlineLevel="0" collapsed="false">
      <c r="A8" s="2"/>
      <c r="B8" s="2" t="s">
        <v>421</v>
      </c>
      <c r="C8" s="2"/>
      <c r="D8" s="3"/>
      <c r="E8" s="2"/>
    </row>
    <row r="9" customFormat="false" ht="13.8" hidden="false" customHeight="false" outlineLevel="0" collapsed="false">
      <c r="A9" s="2"/>
      <c r="B9" s="2"/>
      <c r="C9" s="2"/>
      <c r="D9" s="3"/>
      <c r="E9" s="2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/>
      <c r="C11" s="9" t="s">
        <v>126</v>
      </c>
      <c r="D11" s="10" t="n">
        <v>139267</v>
      </c>
      <c r="E11" s="11" t="s">
        <v>465</v>
      </c>
    </row>
    <row r="12" customFormat="false" ht="13.8" hidden="false" customHeight="false" outlineLevel="0" collapsed="false">
      <c r="A12" s="7"/>
      <c r="B12" s="8"/>
      <c r="C12" s="9" t="s">
        <v>126</v>
      </c>
      <c r="D12" s="10" t="n">
        <v>38589</v>
      </c>
      <c r="E12" s="11" t="s">
        <v>465</v>
      </c>
    </row>
    <row r="13" customFormat="false" ht="13.8" hidden="false" customHeight="false" outlineLevel="0" collapsed="false">
      <c r="A13" s="7"/>
      <c r="B13" s="8"/>
      <c r="C13" s="9" t="s">
        <v>126</v>
      </c>
      <c r="D13" s="10" t="n">
        <v>117314</v>
      </c>
      <c r="E13" s="11" t="s">
        <v>465</v>
      </c>
    </row>
    <row r="14" customFormat="false" ht="13.8" hidden="false" customHeight="false" outlineLevel="0" collapsed="false">
      <c r="A14" s="7"/>
      <c r="B14" s="8"/>
      <c r="C14" s="9" t="s">
        <v>126</v>
      </c>
      <c r="D14" s="10" t="n">
        <v>152295</v>
      </c>
      <c r="E14" s="11" t="s">
        <v>465</v>
      </c>
    </row>
    <row r="15" customFormat="false" ht="13.8" hidden="false" customHeight="false" outlineLevel="0" collapsed="false">
      <c r="A15" s="7"/>
      <c r="B15" s="8"/>
      <c r="C15" s="9" t="s">
        <v>12</v>
      </c>
      <c r="D15" s="10" t="n">
        <v>5724</v>
      </c>
      <c r="E15" s="11" t="s">
        <v>465</v>
      </c>
    </row>
    <row r="16" customFormat="false" ht="13.8" hidden="false" customHeight="false" outlineLevel="0" collapsed="false">
      <c r="A16" s="7"/>
      <c r="B16" s="8"/>
      <c r="C16" s="9" t="s">
        <v>12</v>
      </c>
      <c r="D16" s="10" t="n">
        <v>8595</v>
      </c>
      <c r="E16" s="11" t="s">
        <v>465</v>
      </c>
    </row>
    <row r="17" customFormat="false" ht="13.8" hidden="false" customHeight="false" outlineLevel="0" collapsed="false">
      <c r="A17" s="7"/>
      <c r="B17" s="8"/>
      <c r="C17" s="9" t="s">
        <v>12</v>
      </c>
      <c r="D17" s="10" t="n">
        <v>5529</v>
      </c>
      <c r="E17" s="11" t="s">
        <v>465</v>
      </c>
    </row>
    <row r="18" customFormat="false" ht="13.8" hidden="false" customHeight="false" outlineLevel="0" collapsed="false">
      <c r="A18" s="7"/>
      <c r="B18" s="8"/>
      <c r="C18" s="9" t="s">
        <v>12</v>
      </c>
      <c r="D18" s="10" t="n">
        <v>5724</v>
      </c>
      <c r="E18" s="11" t="s">
        <v>465</v>
      </c>
    </row>
    <row r="19" customFormat="false" ht="13.8" hidden="false" customHeight="false" outlineLevel="0" collapsed="false">
      <c r="A19" s="7"/>
      <c r="B19" s="8"/>
      <c r="C19" s="9" t="s">
        <v>12</v>
      </c>
      <c r="D19" s="10" t="n">
        <v>5507</v>
      </c>
      <c r="E19" s="11" t="s">
        <v>465</v>
      </c>
    </row>
    <row r="20" customFormat="false" ht="13.8" hidden="false" customHeight="false" outlineLevel="0" collapsed="false">
      <c r="A20" s="7"/>
      <c r="B20" s="8"/>
      <c r="C20" s="9" t="s">
        <v>12</v>
      </c>
      <c r="D20" s="10" t="n">
        <v>9204</v>
      </c>
      <c r="E20" s="11" t="s">
        <v>466</v>
      </c>
    </row>
    <row r="21" customFormat="false" ht="13.8" hidden="false" customHeight="false" outlineLevel="0" collapsed="false">
      <c r="A21" s="7"/>
      <c r="B21" s="8"/>
      <c r="C21" s="9" t="s">
        <v>12</v>
      </c>
      <c r="D21" s="10" t="n">
        <v>57441</v>
      </c>
      <c r="E21" s="11" t="s">
        <v>467</v>
      </c>
    </row>
    <row r="22" customFormat="false" ht="13.8" hidden="false" customHeight="false" outlineLevel="0" collapsed="false">
      <c r="A22" s="7"/>
      <c r="B22" s="8"/>
      <c r="C22" s="9" t="s">
        <v>12</v>
      </c>
      <c r="D22" s="10" t="n">
        <v>230551</v>
      </c>
      <c r="E22" s="11" t="s">
        <v>468</v>
      </c>
    </row>
    <row r="23" customFormat="false" ht="13.8" hidden="false" customHeight="false" outlineLevel="0" collapsed="false">
      <c r="A23" s="7"/>
      <c r="B23" s="8"/>
      <c r="C23" s="9" t="s">
        <v>12</v>
      </c>
      <c r="D23" s="10" t="n">
        <v>92070</v>
      </c>
      <c r="E23" s="11" t="s">
        <v>469</v>
      </c>
    </row>
    <row r="24" customFormat="false" ht="13.8" hidden="false" customHeight="false" outlineLevel="0" collapsed="false">
      <c r="A24" s="7"/>
      <c r="B24" s="8"/>
      <c r="C24" s="9" t="s">
        <v>12</v>
      </c>
      <c r="D24" s="10" t="n">
        <v>1650</v>
      </c>
      <c r="E24" s="11" t="s">
        <v>343</v>
      </c>
      <c r="K24" s="0" t="s">
        <v>470</v>
      </c>
    </row>
    <row r="25" customFormat="false" ht="13.8" hidden="false" customHeight="false" outlineLevel="0" collapsed="false">
      <c r="A25" s="4" t="s">
        <v>19</v>
      </c>
      <c r="B25" s="4"/>
      <c r="C25" s="14"/>
      <c r="D25" s="15" t="n">
        <f aca="false">SUM(D11:D24)</f>
        <v>869460</v>
      </c>
      <c r="E25" s="16"/>
    </row>
    <row r="26" customFormat="false" ht="13.8" hidden="false" customHeight="false" outlineLevel="0" collapsed="false">
      <c r="A26" s="17" t="s">
        <v>20</v>
      </c>
      <c r="B26" s="17"/>
      <c r="C26" s="9" t="s">
        <v>12</v>
      </c>
      <c r="D26" s="10" t="n">
        <v>20563</v>
      </c>
      <c r="E26" s="17" t="s">
        <v>345</v>
      </c>
    </row>
    <row r="27" customFormat="false" ht="13.8" hidden="false" customHeight="false" outlineLevel="0" collapsed="false">
      <c r="A27" s="4" t="s">
        <v>22</v>
      </c>
      <c r="B27" s="4"/>
      <c r="C27" s="14"/>
      <c r="D27" s="15" t="n">
        <f aca="false">SUM(D26)</f>
        <v>20563</v>
      </c>
      <c r="E27" s="4"/>
    </row>
    <row r="28" customFormat="false" ht="13.8" hidden="false" customHeight="false" outlineLevel="0" collapsed="false">
      <c r="A28" s="17" t="s">
        <v>23</v>
      </c>
      <c r="B28" s="17"/>
      <c r="C28" s="9" t="s">
        <v>12</v>
      </c>
      <c r="D28" s="10" t="n">
        <v>4140</v>
      </c>
      <c r="E28" s="17" t="s">
        <v>471</v>
      </c>
    </row>
    <row r="29" customFormat="false" ht="13.8" hidden="false" customHeight="false" outlineLevel="0" collapsed="false">
      <c r="A29" s="17"/>
      <c r="B29" s="17"/>
      <c r="C29" s="9" t="s">
        <v>12</v>
      </c>
      <c r="D29" s="10" t="n">
        <v>1656</v>
      </c>
      <c r="E29" s="17" t="s">
        <v>472</v>
      </c>
    </row>
    <row r="30" customFormat="false" ht="13.8" hidden="false" customHeight="false" outlineLevel="0" collapsed="false">
      <c r="A30" s="17"/>
      <c r="B30" s="17"/>
      <c r="C30" s="9" t="s">
        <v>12</v>
      </c>
      <c r="D30" s="10" t="n">
        <v>1075</v>
      </c>
      <c r="E30" s="17" t="s">
        <v>473</v>
      </c>
    </row>
    <row r="31" customFormat="false" ht="13.8" hidden="false" customHeight="false" outlineLevel="0" collapsed="false">
      <c r="A31" s="17"/>
      <c r="B31" s="17"/>
      <c r="C31" s="9" t="s">
        <v>154</v>
      </c>
      <c r="D31" s="10" t="n">
        <v>9677</v>
      </c>
      <c r="E31" s="17" t="s">
        <v>474</v>
      </c>
    </row>
    <row r="32" customFormat="false" ht="13.8" hidden="false" customHeight="false" outlineLevel="0" collapsed="false">
      <c r="A32" s="4" t="s">
        <v>29</v>
      </c>
      <c r="B32" s="4"/>
      <c r="C32" s="14"/>
      <c r="D32" s="15" t="n">
        <f aca="false">SUM(D28:D31)</f>
        <v>16548</v>
      </c>
      <c r="E32" s="18"/>
    </row>
    <row r="33" customFormat="false" ht="13.8" hidden="false" customHeight="false" outlineLevel="0" collapsed="false">
      <c r="A33" s="17" t="s">
        <v>139</v>
      </c>
      <c r="B33" s="17"/>
      <c r="C33" s="9" t="s">
        <v>51</v>
      </c>
      <c r="D33" s="10" t="n">
        <v>311</v>
      </c>
      <c r="E33" s="17" t="s">
        <v>419</v>
      </c>
    </row>
    <row r="34" customFormat="false" ht="13.8" hidden="false" customHeight="false" outlineLevel="0" collapsed="false">
      <c r="A34" s="17"/>
      <c r="B34" s="17"/>
      <c r="C34" s="9" t="s">
        <v>51</v>
      </c>
      <c r="D34" s="10" t="n">
        <v>311</v>
      </c>
      <c r="E34" s="17" t="s">
        <v>419</v>
      </c>
    </row>
    <row r="35" customFormat="false" ht="13.8" hidden="false" customHeight="false" outlineLevel="0" collapsed="false">
      <c r="A35" s="17"/>
      <c r="B35" s="17"/>
      <c r="C35" s="9" t="s">
        <v>51</v>
      </c>
      <c r="D35" s="10" t="n">
        <v>311</v>
      </c>
      <c r="E35" s="17" t="s">
        <v>419</v>
      </c>
    </row>
    <row r="36" customFormat="false" ht="13.8" hidden="false" customHeight="false" outlineLevel="0" collapsed="false">
      <c r="A36" s="4" t="s">
        <v>141</v>
      </c>
      <c r="B36" s="4"/>
      <c r="C36" s="14"/>
      <c r="D36" s="15" t="n">
        <f aca="false">SUM(D33:D35)</f>
        <v>933</v>
      </c>
      <c r="E36" s="18"/>
    </row>
    <row r="37" customFormat="false" ht="13.8" hidden="false" customHeight="false" outlineLevel="0" collapsed="false">
      <c r="A37" s="17" t="s">
        <v>30</v>
      </c>
      <c r="B37" s="17"/>
      <c r="C37" s="9" t="s">
        <v>12</v>
      </c>
      <c r="D37" s="10" t="n">
        <v>24484</v>
      </c>
      <c r="E37" s="17" t="s">
        <v>142</v>
      </c>
    </row>
    <row r="38" customFormat="false" ht="13.8" hidden="false" customHeight="false" outlineLevel="0" collapsed="false">
      <c r="A38" s="4" t="s">
        <v>32</v>
      </c>
      <c r="B38" s="4"/>
      <c r="C38" s="14"/>
      <c r="D38" s="15" t="n">
        <f aca="false">SUM(D37)</f>
        <v>24484</v>
      </c>
      <c r="E38" s="4"/>
    </row>
    <row r="39" customFormat="false" ht="13.8" hidden="false" customHeight="false" outlineLevel="0" collapsed="false">
      <c r="A39" s="18" t="s">
        <v>33</v>
      </c>
      <c r="B39" s="18"/>
      <c r="C39" s="18" t="n">
        <v>12</v>
      </c>
      <c r="D39" s="19" t="n">
        <v>3701</v>
      </c>
      <c r="E39" s="18" t="s">
        <v>475</v>
      </c>
    </row>
    <row r="40" customFormat="false" ht="13.8" hidden="false" customHeight="false" outlineLevel="0" collapsed="false">
      <c r="A40" s="4" t="s">
        <v>35</v>
      </c>
      <c r="B40" s="18"/>
      <c r="C40" s="18"/>
      <c r="D40" s="20" t="n">
        <f aca="false">SUM(D39:D39)</f>
        <v>3701</v>
      </c>
      <c r="E40" s="18"/>
    </row>
    <row r="41" customFormat="false" ht="13.8" hidden="false" customHeight="false" outlineLevel="0" collapsed="false">
      <c r="A41" s="17" t="s">
        <v>36</v>
      </c>
      <c r="B41" s="17"/>
      <c r="C41" s="9" t="s">
        <v>12</v>
      </c>
      <c r="D41" s="21" t="n">
        <v>21086</v>
      </c>
      <c r="E41" s="11" t="s">
        <v>476</v>
      </c>
    </row>
    <row r="42" customFormat="false" ht="13.8" hidden="false" customHeight="false" outlineLevel="0" collapsed="false">
      <c r="A42" s="7"/>
      <c r="B42" s="8"/>
      <c r="C42" s="9" t="s">
        <v>12</v>
      </c>
      <c r="D42" s="10" t="n">
        <v>1587</v>
      </c>
      <c r="E42" s="11" t="s">
        <v>145</v>
      </c>
    </row>
    <row r="43" customFormat="false" ht="13.8" hidden="false" customHeight="false" outlineLevel="0" collapsed="false">
      <c r="A43" s="4" t="s">
        <v>39</v>
      </c>
      <c r="B43" s="4"/>
      <c r="C43" s="14"/>
      <c r="D43" s="15" t="n">
        <f aca="false">SUM(D41:D42)</f>
        <v>22673</v>
      </c>
      <c r="E43" s="18"/>
    </row>
    <row r="44" s="2" customFormat="true" ht="13.8" hidden="false" customHeight="false" outlineLevel="0" collapsed="false">
      <c r="A44" s="2" t="s">
        <v>40</v>
      </c>
      <c r="D44" s="3" t="n">
        <f aca="false">SUM(D25+D27+D32+D36+D38+D40+D43)</f>
        <v>958362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79" colorId="64" zoomScale="100" zoomScaleNormal="100" zoomScalePageLayoutView="100" workbookViewId="0">
      <selection pane="topLeft" activeCell="K110" activeCellId="0" sqref="K110"/>
    </sheetView>
  </sheetViews>
  <sheetFormatPr defaultRowHeight="15" zeroHeight="false" outlineLevelRow="0" outlineLevelCol="0"/>
  <cols>
    <col collapsed="false" customWidth="true" hidden="false" outlineLevel="0" max="1" min="1" style="0" width="31.54"/>
    <col collapsed="false" customWidth="true" hidden="false" outlineLevel="0" max="2" min="2" style="0" width="12.9"/>
    <col collapsed="false" customWidth="true" hidden="false" outlineLevel="0" max="3" min="3" style="0" width="16.26"/>
    <col collapsed="false" customWidth="true" hidden="false" outlineLevel="0" max="4" min="4" style="0" width="13.43"/>
    <col collapsed="false" customWidth="true" hidden="false" outlineLevel="0" max="5" min="5" style="0" width="95.71"/>
    <col collapsed="false" customWidth="true" hidden="false" outlineLevel="0" max="1025" min="6" style="0" width="9.13"/>
  </cols>
  <sheetData>
    <row r="1" customFormat="false" ht="15" hidden="false" customHeight="false" outlineLevel="0" collapsed="false">
      <c r="A1" s="2" t="s">
        <v>293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 t="s">
        <v>477</v>
      </c>
      <c r="B8" s="2"/>
      <c r="C8" s="2" t="s">
        <v>478</v>
      </c>
      <c r="D8" s="57"/>
      <c r="E8" s="6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customFormat="false" ht="13.8" hidden="false" customHeight="false" outlineLevel="0" collapsed="false">
      <c r="A11" s="7" t="s">
        <v>45</v>
      </c>
      <c r="B11" s="8"/>
      <c r="C11" s="9" t="s">
        <v>173</v>
      </c>
      <c r="D11" s="10" t="n">
        <v>21385.89</v>
      </c>
      <c r="E11" s="17" t="s">
        <v>295</v>
      </c>
    </row>
    <row r="12" customFormat="false" ht="13.8" hidden="false" customHeight="false" outlineLevel="0" collapsed="false">
      <c r="A12" s="7"/>
      <c r="B12" s="8"/>
      <c r="C12" s="9" t="s">
        <v>246</v>
      </c>
      <c r="D12" s="10" t="n">
        <v>1286.97</v>
      </c>
      <c r="E12" s="17" t="s">
        <v>47</v>
      </c>
    </row>
    <row r="13" customFormat="false" ht="13.8" hidden="false" customHeight="false" outlineLevel="0" collapsed="false">
      <c r="A13" s="24" t="s">
        <v>48</v>
      </c>
      <c r="B13" s="5"/>
      <c r="C13" s="25"/>
      <c r="D13" s="15" t="n">
        <f aca="false">SUM(D11:D12)</f>
        <v>22672.86</v>
      </c>
      <c r="E13" s="4"/>
    </row>
    <row r="14" customFormat="false" ht="13.8" hidden="false" customHeight="false" outlineLevel="0" collapsed="false">
      <c r="A14" s="7" t="s">
        <v>49</v>
      </c>
      <c r="B14" s="8"/>
      <c r="C14" s="9" t="s">
        <v>246</v>
      </c>
      <c r="D14" s="10" t="n">
        <v>1563.73</v>
      </c>
      <c r="E14" s="17" t="s">
        <v>479</v>
      </c>
    </row>
    <row r="15" customFormat="false" ht="13.8" hidden="false" customHeight="false" outlineLevel="0" collapsed="false">
      <c r="A15" s="7"/>
      <c r="B15" s="8"/>
      <c r="C15" s="9" t="s">
        <v>193</v>
      </c>
      <c r="D15" s="10" t="n">
        <v>1506.85</v>
      </c>
      <c r="E15" s="17" t="s">
        <v>50</v>
      </c>
    </row>
    <row r="16" customFormat="false" ht="13.8" hidden="false" customHeight="false" outlineLevel="0" collapsed="false">
      <c r="A16" s="7"/>
      <c r="B16" s="8"/>
      <c r="C16" s="9" t="s">
        <v>246</v>
      </c>
      <c r="D16" s="10" t="n">
        <v>651.55</v>
      </c>
      <c r="E16" s="17" t="s">
        <v>479</v>
      </c>
    </row>
    <row r="17" customFormat="false" ht="13.8" hidden="false" customHeight="false" outlineLevel="0" collapsed="false">
      <c r="A17" s="24" t="s">
        <v>54</v>
      </c>
      <c r="B17" s="5"/>
      <c r="C17" s="25"/>
      <c r="D17" s="15" t="n">
        <f aca="false">SUM(D14:D16)</f>
        <v>3722.13</v>
      </c>
      <c r="E17" s="4"/>
    </row>
    <row r="18" customFormat="false" ht="13.8" hidden="false" customHeight="false" outlineLevel="0" collapsed="false">
      <c r="A18" s="7" t="s">
        <v>55</v>
      </c>
      <c r="B18" s="5"/>
      <c r="C18" s="54" t="s">
        <v>246</v>
      </c>
      <c r="D18" s="66" t="n">
        <v>4780.75</v>
      </c>
      <c r="E18" s="17" t="s">
        <v>480</v>
      </c>
    </row>
    <row r="19" customFormat="false" ht="13.8" hidden="false" customHeight="false" outlineLevel="0" collapsed="false">
      <c r="A19" s="24" t="s">
        <v>57</v>
      </c>
      <c r="B19" s="4"/>
      <c r="C19" s="26"/>
      <c r="D19" s="15" t="n">
        <f aca="false">SUM(D18)</f>
        <v>4780.75</v>
      </c>
      <c r="E19" s="4"/>
    </row>
    <row r="20" s="23" customFormat="true" ht="13.8" hidden="false" customHeight="false" outlineLevel="0" collapsed="false">
      <c r="A20" s="7" t="s">
        <v>156</v>
      </c>
      <c r="B20" s="17"/>
      <c r="C20" s="9" t="s">
        <v>193</v>
      </c>
      <c r="D20" s="10" t="n">
        <v>2219.04</v>
      </c>
      <c r="E20" s="17" t="s">
        <v>481</v>
      </c>
    </row>
    <row r="21" customFormat="false" ht="13.8" hidden="false" customHeight="false" outlineLevel="0" collapsed="false">
      <c r="A21" s="24" t="s">
        <v>160</v>
      </c>
      <c r="B21" s="4"/>
      <c r="C21" s="26"/>
      <c r="D21" s="15" t="n">
        <f aca="false">SUM(D20)</f>
        <v>2219.04</v>
      </c>
      <c r="E21" s="4"/>
    </row>
    <row r="22" customFormat="false" ht="13.8" hidden="false" customHeight="false" outlineLevel="0" collapsed="false">
      <c r="A22" s="7" t="s">
        <v>58</v>
      </c>
      <c r="B22" s="17"/>
      <c r="C22" s="18" t="n">
        <v>9</v>
      </c>
      <c r="D22" s="18" t="n">
        <v>1492.34</v>
      </c>
      <c r="E22" s="17" t="s">
        <v>482</v>
      </c>
    </row>
    <row r="23" customFormat="false" ht="13.8" hidden="false" customHeight="false" outlineLevel="0" collapsed="false">
      <c r="A23" s="7"/>
      <c r="B23" s="17"/>
      <c r="C23" s="18" t="n">
        <v>9</v>
      </c>
      <c r="D23" s="18" t="n">
        <v>465.12</v>
      </c>
      <c r="E23" s="17" t="s">
        <v>63</v>
      </c>
    </row>
    <row r="24" customFormat="false" ht="13.8" hidden="false" customHeight="false" outlineLevel="0" collapsed="false">
      <c r="A24" s="4" t="s">
        <v>64</v>
      </c>
      <c r="B24" s="4"/>
      <c r="C24" s="14"/>
      <c r="D24" s="15" t="n">
        <f aca="false">SUM(D22:D23)</f>
        <v>1957.46</v>
      </c>
      <c r="E24" s="17"/>
    </row>
    <row r="25" customFormat="false" ht="13.8" hidden="false" customHeight="false" outlineLevel="0" collapsed="false">
      <c r="A25" s="17" t="s">
        <v>65</v>
      </c>
      <c r="B25" s="17"/>
      <c r="C25" s="9" t="s">
        <v>173</v>
      </c>
      <c r="D25" s="10" t="n">
        <v>886</v>
      </c>
      <c r="E25" s="17" t="s">
        <v>483</v>
      </c>
    </row>
    <row r="26" customFormat="false" ht="13.8" hidden="false" customHeight="false" outlineLevel="0" collapsed="false">
      <c r="A26" s="17"/>
      <c r="B26" s="17"/>
      <c r="C26" s="9" t="s">
        <v>173</v>
      </c>
      <c r="D26" s="10" t="n">
        <v>119.79</v>
      </c>
      <c r="E26" s="17" t="s">
        <v>484</v>
      </c>
    </row>
    <row r="27" customFormat="false" ht="13.8" hidden="false" customHeight="false" outlineLevel="0" collapsed="false">
      <c r="A27" s="17"/>
      <c r="B27" s="17"/>
      <c r="C27" s="9" t="s">
        <v>173</v>
      </c>
      <c r="D27" s="10" t="n">
        <v>3172.5</v>
      </c>
      <c r="E27" s="17" t="s">
        <v>68</v>
      </c>
    </row>
    <row r="28" customFormat="false" ht="13.8" hidden="false" customHeight="false" outlineLevel="0" collapsed="false">
      <c r="A28" s="17"/>
      <c r="B28" s="17"/>
      <c r="C28" s="9" t="s">
        <v>173</v>
      </c>
      <c r="D28" s="27" t="n">
        <v>4443.12</v>
      </c>
      <c r="E28" s="17" t="s">
        <v>485</v>
      </c>
    </row>
    <row r="29" customFormat="false" ht="13.8" hidden="false" customHeight="false" outlineLevel="0" collapsed="false">
      <c r="A29" s="17"/>
      <c r="B29" s="17"/>
      <c r="C29" s="9" t="s">
        <v>173</v>
      </c>
      <c r="D29" s="10" t="n">
        <v>298.87</v>
      </c>
      <c r="E29" s="17" t="s">
        <v>168</v>
      </c>
    </row>
    <row r="30" customFormat="false" ht="13.8" hidden="false" customHeight="false" outlineLevel="0" collapsed="false">
      <c r="A30" s="17"/>
      <c r="B30" s="17"/>
      <c r="C30" s="9" t="s">
        <v>246</v>
      </c>
      <c r="D30" s="10" t="n">
        <v>119.79</v>
      </c>
      <c r="E30" s="17" t="s">
        <v>486</v>
      </c>
    </row>
    <row r="31" customFormat="false" ht="13.8" hidden="false" customHeight="false" outlineLevel="0" collapsed="false">
      <c r="A31" s="7"/>
      <c r="B31" s="17"/>
      <c r="C31" s="9" t="s">
        <v>487</v>
      </c>
      <c r="D31" s="27" t="n">
        <v>500</v>
      </c>
      <c r="E31" s="17" t="s">
        <v>488</v>
      </c>
    </row>
    <row r="32" customFormat="false" ht="13.8" hidden="false" customHeight="false" outlineLevel="0" collapsed="false">
      <c r="A32" s="4" t="s">
        <v>71</v>
      </c>
      <c r="B32" s="4"/>
      <c r="C32" s="14"/>
      <c r="D32" s="15" t="n">
        <f aca="false">SUM(D25:D31)</f>
        <v>9540.07</v>
      </c>
      <c r="E32" s="4"/>
    </row>
    <row r="33" customFormat="false" ht="13.8" hidden="false" customHeight="false" outlineLevel="0" collapsed="false">
      <c r="A33" s="17" t="s">
        <v>72</v>
      </c>
      <c r="B33" s="4"/>
      <c r="C33" s="9" t="s">
        <v>251</v>
      </c>
      <c r="D33" s="10" t="n">
        <v>2299</v>
      </c>
      <c r="E33" s="17" t="s">
        <v>84</v>
      </c>
    </row>
    <row r="34" customFormat="false" ht="13.8" hidden="false" customHeight="false" outlineLevel="0" collapsed="false">
      <c r="A34" s="17"/>
      <c r="B34" s="4"/>
      <c r="C34" s="9" t="s">
        <v>162</v>
      </c>
      <c r="D34" s="10" t="n">
        <v>7509.26</v>
      </c>
      <c r="E34" s="17" t="s">
        <v>177</v>
      </c>
    </row>
    <row r="35" customFormat="false" ht="13.8" hidden="false" customHeight="false" outlineLevel="0" collapsed="false">
      <c r="A35" s="17"/>
      <c r="B35" s="4"/>
      <c r="C35" s="9" t="s">
        <v>173</v>
      </c>
      <c r="D35" s="10" t="n">
        <v>1905.75</v>
      </c>
      <c r="E35" s="17" t="s">
        <v>379</v>
      </c>
    </row>
    <row r="36" customFormat="false" ht="13.8" hidden="false" customHeight="false" outlineLevel="0" collapsed="false">
      <c r="A36" s="17"/>
      <c r="B36" s="4"/>
      <c r="C36" s="9" t="s">
        <v>173</v>
      </c>
      <c r="D36" s="10" t="n">
        <v>1.84</v>
      </c>
      <c r="E36" s="17" t="s">
        <v>489</v>
      </c>
    </row>
    <row r="37" customFormat="false" ht="13.8" hidden="false" customHeight="false" outlineLevel="0" collapsed="false">
      <c r="A37" s="17"/>
      <c r="B37" s="4"/>
      <c r="C37" s="9" t="s">
        <v>173</v>
      </c>
      <c r="D37" s="10" t="n">
        <v>14.99</v>
      </c>
      <c r="E37" s="17" t="s">
        <v>490</v>
      </c>
    </row>
    <row r="38" customFormat="false" ht="13.8" hidden="false" customHeight="false" outlineLevel="0" collapsed="false">
      <c r="A38" s="17"/>
      <c r="B38" s="4"/>
      <c r="C38" s="9" t="s">
        <v>173</v>
      </c>
      <c r="D38" s="10" t="n">
        <v>25.52</v>
      </c>
      <c r="E38" s="17" t="s">
        <v>491</v>
      </c>
    </row>
    <row r="39" customFormat="false" ht="13.8" hidden="false" customHeight="false" outlineLevel="0" collapsed="false">
      <c r="A39" s="17"/>
      <c r="B39" s="4"/>
      <c r="C39" s="9" t="s">
        <v>173</v>
      </c>
      <c r="D39" s="10" t="n">
        <v>337.29</v>
      </c>
      <c r="E39" s="17" t="s">
        <v>492</v>
      </c>
    </row>
    <row r="40" customFormat="false" ht="13.8" hidden="false" customHeight="false" outlineLevel="0" collapsed="false">
      <c r="A40" s="17"/>
      <c r="B40" s="4"/>
      <c r="C40" s="9" t="s">
        <v>173</v>
      </c>
      <c r="D40" s="10" t="n">
        <v>3322.5</v>
      </c>
      <c r="E40" s="17" t="s">
        <v>493</v>
      </c>
    </row>
    <row r="41" customFormat="false" ht="13.8" hidden="false" customHeight="false" outlineLevel="0" collapsed="false">
      <c r="A41" s="17"/>
      <c r="B41" s="4"/>
      <c r="C41" s="9" t="s">
        <v>173</v>
      </c>
      <c r="D41" s="10" t="n">
        <v>30.41</v>
      </c>
      <c r="E41" s="17" t="s">
        <v>494</v>
      </c>
    </row>
    <row r="42" customFormat="false" ht="13.8" hidden="false" customHeight="false" outlineLevel="0" collapsed="false">
      <c r="A42" s="17"/>
      <c r="B42" s="4"/>
      <c r="C42" s="9" t="s">
        <v>173</v>
      </c>
      <c r="D42" s="10" t="n">
        <v>253</v>
      </c>
      <c r="E42" s="17" t="s">
        <v>495</v>
      </c>
    </row>
    <row r="43" customFormat="false" ht="13.8" hidden="false" customHeight="false" outlineLevel="0" collapsed="false">
      <c r="A43" s="17"/>
      <c r="B43" s="4"/>
      <c r="C43" s="9" t="s">
        <v>173</v>
      </c>
      <c r="D43" s="10" t="n">
        <v>237.52</v>
      </c>
      <c r="E43" s="17" t="s">
        <v>496</v>
      </c>
    </row>
    <row r="44" customFormat="false" ht="13.8" hidden="false" customHeight="false" outlineLevel="0" collapsed="false">
      <c r="A44" s="17"/>
      <c r="B44" s="4"/>
      <c r="C44" s="9" t="s">
        <v>173</v>
      </c>
      <c r="D44" s="10" t="n">
        <v>52</v>
      </c>
      <c r="E44" s="17" t="s">
        <v>497</v>
      </c>
    </row>
    <row r="45" customFormat="false" ht="13.8" hidden="false" customHeight="false" outlineLevel="0" collapsed="false">
      <c r="A45" s="17"/>
      <c r="B45" s="4"/>
      <c r="C45" s="9" t="s">
        <v>173</v>
      </c>
      <c r="D45" s="10" t="n">
        <v>2400</v>
      </c>
      <c r="E45" s="17" t="s">
        <v>498</v>
      </c>
    </row>
    <row r="46" customFormat="false" ht="13.8" hidden="false" customHeight="false" outlineLevel="0" collapsed="false">
      <c r="A46" s="17"/>
      <c r="B46" s="4"/>
      <c r="C46" s="9" t="s">
        <v>193</v>
      </c>
      <c r="D46" s="10" t="n">
        <v>23847.6</v>
      </c>
      <c r="E46" s="17" t="s">
        <v>89</v>
      </c>
    </row>
    <row r="47" customFormat="false" ht="13.8" hidden="false" customHeight="false" outlineLevel="0" collapsed="false">
      <c r="A47" s="17"/>
      <c r="B47" s="4"/>
      <c r="C47" s="9" t="s">
        <v>109</v>
      </c>
      <c r="D47" s="10" t="n">
        <v>21000</v>
      </c>
      <c r="E47" s="17" t="s">
        <v>499</v>
      </c>
    </row>
    <row r="48" customFormat="false" ht="13.8" hidden="false" customHeight="false" outlineLevel="0" collapsed="false">
      <c r="A48" s="17"/>
      <c r="B48" s="17"/>
      <c r="C48" s="9" t="s">
        <v>246</v>
      </c>
      <c r="D48" s="10" t="n">
        <v>23269.75</v>
      </c>
      <c r="E48" s="17" t="s">
        <v>171</v>
      </c>
    </row>
    <row r="49" customFormat="false" ht="13.8" hidden="false" customHeight="false" outlineLevel="0" collapsed="false">
      <c r="A49" s="17"/>
      <c r="B49" s="4"/>
      <c r="C49" s="9" t="s">
        <v>246</v>
      </c>
      <c r="D49" s="10" t="n">
        <v>418.87</v>
      </c>
      <c r="E49" s="17" t="s">
        <v>241</v>
      </c>
    </row>
    <row r="50" customFormat="false" ht="13.8" hidden="false" customHeight="false" outlineLevel="0" collapsed="false">
      <c r="A50" s="17"/>
      <c r="B50" s="4"/>
      <c r="C50" s="9" t="s">
        <v>246</v>
      </c>
      <c r="D50" s="10" t="n">
        <v>180</v>
      </c>
      <c r="E50" s="17" t="s">
        <v>500</v>
      </c>
    </row>
    <row r="51" customFormat="false" ht="13.8" hidden="false" customHeight="false" outlineLevel="0" collapsed="false">
      <c r="A51" s="17"/>
      <c r="B51" s="4"/>
      <c r="C51" s="9" t="s">
        <v>246</v>
      </c>
      <c r="D51" s="10" t="n">
        <v>180</v>
      </c>
      <c r="E51" s="17" t="s">
        <v>501</v>
      </c>
    </row>
    <row r="52" customFormat="false" ht="13.8" hidden="false" customHeight="false" outlineLevel="0" collapsed="false">
      <c r="A52" s="18"/>
      <c r="B52" s="17"/>
      <c r="C52" s="9" t="s">
        <v>246</v>
      </c>
      <c r="D52" s="10" t="n">
        <v>9059.27</v>
      </c>
      <c r="E52" s="17" t="s">
        <v>502</v>
      </c>
    </row>
    <row r="53" customFormat="false" ht="13.8" hidden="false" customHeight="false" outlineLevel="0" collapsed="false">
      <c r="A53" s="17"/>
      <c r="B53" s="17"/>
      <c r="C53" s="9" t="s">
        <v>246</v>
      </c>
      <c r="D53" s="10" t="n">
        <v>16.73</v>
      </c>
      <c r="E53" s="17" t="s">
        <v>503</v>
      </c>
    </row>
    <row r="54" customFormat="false" ht="13.8" hidden="false" customHeight="false" outlineLevel="0" collapsed="false">
      <c r="A54" s="17"/>
      <c r="B54" s="17"/>
      <c r="C54" s="9" t="s">
        <v>246</v>
      </c>
      <c r="D54" s="10" t="n">
        <v>26.08</v>
      </c>
      <c r="E54" s="17" t="s">
        <v>504</v>
      </c>
    </row>
    <row r="55" customFormat="false" ht="13.8" hidden="false" customHeight="false" outlineLevel="0" collapsed="false">
      <c r="A55" s="17"/>
      <c r="B55" s="17"/>
      <c r="C55" s="9" t="s">
        <v>246</v>
      </c>
      <c r="D55" s="10" t="n">
        <v>118.13</v>
      </c>
      <c r="E55" s="17" t="s">
        <v>492</v>
      </c>
    </row>
    <row r="56" customFormat="false" ht="13.8" hidden="false" customHeight="false" outlineLevel="0" collapsed="false">
      <c r="A56" s="17"/>
      <c r="B56" s="4"/>
      <c r="C56" s="9" t="s">
        <v>246</v>
      </c>
      <c r="D56" s="10" t="n">
        <v>15125</v>
      </c>
      <c r="E56" s="17" t="s">
        <v>505</v>
      </c>
    </row>
    <row r="57" customFormat="false" ht="13.8" hidden="false" customHeight="false" outlineLevel="0" collapsed="false">
      <c r="A57" s="4" t="s">
        <v>97</v>
      </c>
      <c r="B57" s="4"/>
      <c r="C57" s="14"/>
      <c r="D57" s="15" t="n">
        <f aca="false">SUM(D33:D56)</f>
        <v>111630.51</v>
      </c>
      <c r="E57" s="18"/>
    </row>
    <row r="58" customFormat="false" ht="13.8" hidden="false" customHeight="false" outlineLevel="0" collapsed="false">
      <c r="A58" s="67" t="s">
        <v>506</v>
      </c>
      <c r="B58" s="17"/>
      <c r="C58" s="9" t="s">
        <v>251</v>
      </c>
      <c r="D58" s="10" t="n">
        <v>24121.39</v>
      </c>
      <c r="E58" s="17" t="s">
        <v>507</v>
      </c>
    </row>
    <row r="59" customFormat="false" ht="13.8" hidden="false" customHeight="false" outlineLevel="0" collapsed="false">
      <c r="A59" s="67"/>
      <c r="B59" s="17"/>
      <c r="C59" s="9" t="s">
        <v>297</v>
      </c>
      <c r="D59" s="10" t="n">
        <v>726</v>
      </c>
      <c r="E59" s="17" t="s">
        <v>508</v>
      </c>
    </row>
    <row r="60" customFormat="false" ht="13.8" hidden="false" customHeight="false" outlineLevel="0" collapsed="false">
      <c r="A60" s="67"/>
      <c r="B60" s="17"/>
      <c r="C60" s="9" t="s">
        <v>53</v>
      </c>
      <c r="D60" s="10" t="n">
        <v>20822.93</v>
      </c>
      <c r="E60" s="17" t="s">
        <v>507</v>
      </c>
    </row>
    <row r="61" customFormat="false" ht="13.8" hidden="false" customHeight="false" outlineLevel="0" collapsed="false">
      <c r="A61" s="29" t="s">
        <v>390</v>
      </c>
      <c r="B61" s="4"/>
      <c r="C61" s="14"/>
      <c r="D61" s="15" t="n">
        <f aca="false">SUM(D58:D60)</f>
        <v>45670.32</v>
      </c>
      <c r="E61" s="4"/>
    </row>
    <row r="62" customFormat="false" ht="13.8" hidden="false" customHeight="false" outlineLevel="0" collapsed="false">
      <c r="A62" s="17" t="s">
        <v>98</v>
      </c>
      <c r="B62" s="17"/>
      <c r="C62" s="9" t="s">
        <v>173</v>
      </c>
      <c r="D62" s="10" t="n">
        <v>433.72</v>
      </c>
      <c r="E62" s="17" t="s">
        <v>140</v>
      </c>
    </row>
    <row r="63" customFormat="false" ht="13.8" hidden="false" customHeight="false" outlineLevel="0" collapsed="false">
      <c r="A63" s="17"/>
      <c r="B63" s="17"/>
      <c r="C63" s="9" t="s">
        <v>193</v>
      </c>
      <c r="D63" s="10" t="n">
        <v>781.91</v>
      </c>
      <c r="E63" s="17" t="s">
        <v>140</v>
      </c>
    </row>
    <row r="64" customFormat="false" ht="13.8" hidden="false" customHeight="false" outlineLevel="0" collapsed="false">
      <c r="A64" s="17"/>
      <c r="B64" s="17"/>
      <c r="C64" s="9" t="s">
        <v>157</v>
      </c>
      <c r="D64" s="10" t="n">
        <v>160</v>
      </c>
      <c r="E64" s="17" t="s">
        <v>509</v>
      </c>
    </row>
    <row r="65" customFormat="false" ht="13.8" hidden="false" customHeight="false" outlineLevel="0" collapsed="false">
      <c r="A65" s="17"/>
      <c r="B65" s="17"/>
      <c r="C65" s="9" t="s">
        <v>193</v>
      </c>
      <c r="D65" s="10" t="n">
        <v>223.71</v>
      </c>
      <c r="E65" s="17" t="s">
        <v>140</v>
      </c>
    </row>
    <row r="66" customFormat="false" ht="13.8" hidden="false" customHeight="false" outlineLevel="0" collapsed="false">
      <c r="A66" s="17"/>
      <c r="B66" s="17"/>
      <c r="C66" s="9" t="s">
        <v>193</v>
      </c>
      <c r="D66" s="10" t="n">
        <v>956.04</v>
      </c>
      <c r="E66" s="17" t="s">
        <v>140</v>
      </c>
    </row>
    <row r="67" customFormat="false" ht="13.8" hidden="false" customHeight="false" outlineLevel="0" collapsed="false">
      <c r="A67" s="17"/>
      <c r="B67" s="17"/>
      <c r="C67" s="9" t="s">
        <v>193</v>
      </c>
      <c r="D67" s="10" t="n">
        <v>516.58</v>
      </c>
      <c r="E67" s="17" t="s">
        <v>140</v>
      </c>
    </row>
    <row r="68" customFormat="false" ht="13.8" hidden="false" customHeight="false" outlineLevel="0" collapsed="false">
      <c r="A68" s="17"/>
      <c r="B68" s="17"/>
      <c r="C68" s="9" t="s">
        <v>487</v>
      </c>
      <c r="D68" s="10" t="n">
        <v>160</v>
      </c>
      <c r="E68" s="17" t="s">
        <v>509</v>
      </c>
    </row>
    <row r="69" customFormat="false" ht="13.8" hidden="false" customHeight="false" outlineLevel="0" collapsed="false">
      <c r="A69" s="4" t="s">
        <v>101</v>
      </c>
      <c r="B69" s="4"/>
      <c r="C69" s="14"/>
      <c r="D69" s="15" t="n">
        <f aca="false">SUM(D62:D68)</f>
        <v>3231.96</v>
      </c>
      <c r="E69" s="4"/>
    </row>
    <row r="70" customFormat="false" ht="13.8" hidden="false" customHeight="false" outlineLevel="0" collapsed="false">
      <c r="A70" s="17" t="s">
        <v>105</v>
      </c>
      <c r="B70" s="17"/>
      <c r="C70" s="9"/>
      <c r="D70" s="10" t="n">
        <v>167</v>
      </c>
      <c r="E70" s="17" t="s">
        <v>196</v>
      </c>
    </row>
    <row r="71" customFormat="false" ht="13.8" hidden="false" customHeight="false" outlineLevel="0" collapsed="false">
      <c r="A71" s="4" t="s">
        <v>107</v>
      </c>
      <c r="B71" s="4"/>
      <c r="C71" s="14"/>
      <c r="D71" s="15" t="n">
        <f aca="false">SUM(D70)</f>
        <v>167</v>
      </c>
      <c r="E71" s="4"/>
    </row>
    <row r="72" customFormat="false" ht="13.8" hidden="false" customHeight="false" outlineLevel="0" collapsed="false">
      <c r="A72" s="11" t="n">
        <v>20.25</v>
      </c>
      <c r="B72" s="17"/>
      <c r="C72" s="9" t="s">
        <v>162</v>
      </c>
      <c r="D72" s="10" t="n">
        <v>3298.55</v>
      </c>
      <c r="E72" s="17" t="s">
        <v>392</v>
      </c>
    </row>
    <row r="73" customFormat="false" ht="13.8" hidden="false" customHeight="false" outlineLevel="0" collapsed="false">
      <c r="A73" s="11"/>
      <c r="B73" s="17"/>
      <c r="C73" s="9" t="s">
        <v>265</v>
      </c>
      <c r="D73" s="10" t="n">
        <v>1470.49</v>
      </c>
      <c r="E73" s="17" t="s">
        <v>510</v>
      </c>
    </row>
    <row r="74" customFormat="false" ht="13.8" hidden="false" customHeight="false" outlineLevel="0" collapsed="false">
      <c r="A74" s="11"/>
      <c r="B74" s="17"/>
      <c r="C74" s="9" t="s">
        <v>246</v>
      </c>
      <c r="D74" s="10" t="n">
        <v>4000</v>
      </c>
      <c r="E74" s="17" t="s">
        <v>260</v>
      </c>
    </row>
    <row r="75" customFormat="false" ht="13.8" hidden="false" customHeight="false" outlineLevel="0" collapsed="false">
      <c r="A75" s="11"/>
      <c r="B75" s="17"/>
      <c r="C75" s="9" t="s">
        <v>487</v>
      </c>
      <c r="D75" s="10" t="n">
        <v>24521.32</v>
      </c>
      <c r="E75" s="17" t="s">
        <v>511</v>
      </c>
    </row>
    <row r="76" customFormat="false" ht="13.8" hidden="false" customHeight="false" outlineLevel="0" collapsed="false">
      <c r="A76" s="4" t="s">
        <v>112</v>
      </c>
      <c r="B76" s="4"/>
      <c r="C76" s="14"/>
      <c r="D76" s="15" t="n">
        <f aca="false">SUM(D72:D75)</f>
        <v>33290.36</v>
      </c>
      <c r="E76" s="4"/>
    </row>
    <row r="77" s="23" customFormat="true" ht="13.8" hidden="false" customHeight="false" outlineLevel="0" collapsed="false">
      <c r="A77" s="17" t="s">
        <v>113</v>
      </c>
      <c r="B77" s="17"/>
      <c r="C77" s="9" t="s">
        <v>173</v>
      </c>
      <c r="D77" s="10" t="n">
        <v>1808.75</v>
      </c>
      <c r="E77" s="17" t="s">
        <v>512</v>
      </c>
    </row>
    <row r="78" customFormat="false" ht="13.8" hidden="false" customHeight="false" outlineLevel="0" collapsed="false">
      <c r="A78" s="4" t="s">
        <v>115</v>
      </c>
      <c r="B78" s="4"/>
      <c r="C78" s="14"/>
      <c r="D78" s="15" t="n">
        <f aca="false">SUM(D77)</f>
        <v>1808.75</v>
      </c>
      <c r="E78" s="4"/>
    </row>
    <row r="79" customFormat="false" ht="13.8" hidden="false" customHeight="false" outlineLevel="0" collapsed="false">
      <c r="A79" s="11" t="n">
        <v>59.17</v>
      </c>
      <c r="B79" s="17"/>
      <c r="C79" s="9" t="s">
        <v>162</v>
      </c>
      <c r="D79" s="10" t="n">
        <v>6292</v>
      </c>
      <c r="E79" s="17" t="s">
        <v>203</v>
      </c>
    </row>
    <row r="80" customFormat="false" ht="13.8" hidden="false" customHeight="false" outlineLevel="0" collapsed="false">
      <c r="A80" s="11"/>
      <c r="B80" s="17"/>
      <c r="C80" s="9" t="s">
        <v>173</v>
      </c>
      <c r="D80" s="10" t="n">
        <v>8220.92</v>
      </c>
      <c r="E80" s="17" t="s">
        <v>203</v>
      </c>
    </row>
    <row r="81" customFormat="false" ht="13.8" hidden="false" customHeight="false" outlineLevel="0" collapsed="false">
      <c r="A81" s="11"/>
      <c r="B81" s="17"/>
      <c r="C81" s="9" t="s">
        <v>173</v>
      </c>
      <c r="D81" s="10" t="n">
        <v>7047.12</v>
      </c>
      <c r="E81" s="17" t="s">
        <v>203</v>
      </c>
    </row>
    <row r="82" customFormat="false" ht="13.8" hidden="false" customHeight="false" outlineLevel="0" collapsed="false">
      <c r="A82" s="11"/>
      <c r="B82" s="17"/>
      <c r="C82" s="9" t="s">
        <v>193</v>
      </c>
      <c r="D82" s="10" t="n">
        <v>9068</v>
      </c>
      <c r="E82" s="17" t="s">
        <v>513</v>
      </c>
    </row>
    <row r="83" customFormat="false" ht="13.8" hidden="false" customHeight="false" outlineLevel="0" collapsed="false">
      <c r="A83" s="11"/>
      <c r="B83" s="17"/>
      <c r="C83" s="9" t="s">
        <v>51</v>
      </c>
      <c r="D83" s="10" t="n">
        <v>6346.66</v>
      </c>
      <c r="E83" s="17" t="s">
        <v>399</v>
      </c>
    </row>
    <row r="84" customFormat="false" ht="13.8" hidden="false" customHeight="false" outlineLevel="0" collapsed="false">
      <c r="A84" s="11"/>
      <c r="B84" s="17"/>
      <c r="C84" s="9" t="s">
        <v>51</v>
      </c>
      <c r="D84" s="10" t="n">
        <v>3168.71</v>
      </c>
      <c r="E84" s="17" t="s">
        <v>399</v>
      </c>
    </row>
    <row r="85" customFormat="false" ht="13.8" hidden="false" customHeight="false" outlineLevel="0" collapsed="false">
      <c r="A85" s="11"/>
      <c r="B85" s="17"/>
      <c r="C85" s="9" t="s">
        <v>51</v>
      </c>
      <c r="D85" s="10" t="n">
        <v>3858.08</v>
      </c>
      <c r="E85" s="17" t="s">
        <v>399</v>
      </c>
    </row>
    <row r="86" customFormat="false" ht="13.8" hidden="false" customHeight="false" outlineLevel="0" collapsed="false">
      <c r="A86" s="11"/>
      <c r="B86" s="17"/>
      <c r="C86" s="9" t="s">
        <v>51</v>
      </c>
      <c r="D86" s="10" t="n">
        <v>3041.73</v>
      </c>
      <c r="E86" s="17" t="s">
        <v>399</v>
      </c>
    </row>
    <row r="87" customFormat="false" ht="13.8" hidden="false" customHeight="false" outlineLevel="0" collapsed="false">
      <c r="A87" s="11"/>
      <c r="B87" s="17"/>
      <c r="C87" s="9" t="s">
        <v>51</v>
      </c>
      <c r="D87" s="10" t="n">
        <v>5869.26</v>
      </c>
      <c r="E87" s="17" t="s">
        <v>399</v>
      </c>
    </row>
    <row r="88" customFormat="false" ht="13.8" hidden="false" customHeight="false" outlineLevel="0" collapsed="false">
      <c r="A88" s="11"/>
      <c r="B88" s="17"/>
      <c r="C88" s="9" t="s">
        <v>51</v>
      </c>
      <c r="D88" s="10" t="n">
        <v>16440.4</v>
      </c>
      <c r="E88" s="17" t="s">
        <v>399</v>
      </c>
    </row>
    <row r="89" customFormat="false" ht="13.8" hidden="false" customHeight="false" outlineLevel="0" collapsed="false">
      <c r="A89" s="11"/>
      <c r="B89" s="17"/>
      <c r="C89" s="9" t="s">
        <v>51</v>
      </c>
      <c r="D89" s="10" t="n">
        <v>2875.88</v>
      </c>
      <c r="E89" s="17" t="s">
        <v>399</v>
      </c>
    </row>
    <row r="90" customFormat="false" ht="13.8" hidden="false" customHeight="false" outlineLevel="0" collapsed="false">
      <c r="A90" s="11"/>
      <c r="B90" s="17"/>
      <c r="C90" s="9" t="s">
        <v>51</v>
      </c>
      <c r="D90" s="10" t="n">
        <v>3013.65</v>
      </c>
      <c r="E90" s="17" t="s">
        <v>399</v>
      </c>
    </row>
    <row r="91" customFormat="false" ht="13.8" hidden="false" customHeight="false" outlineLevel="0" collapsed="false">
      <c r="A91" s="11"/>
      <c r="B91" s="17"/>
      <c r="C91" s="9" t="s">
        <v>51</v>
      </c>
      <c r="D91" s="10" t="n">
        <v>6747.06</v>
      </c>
      <c r="E91" s="17" t="s">
        <v>399</v>
      </c>
    </row>
    <row r="92" customFormat="false" ht="13.8" hidden="false" customHeight="false" outlineLevel="0" collapsed="false">
      <c r="A92" s="11"/>
      <c r="B92" s="17"/>
      <c r="C92" s="9" t="s">
        <v>51</v>
      </c>
      <c r="D92" s="10" t="n">
        <v>3946.09</v>
      </c>
      <c r="E92" s="17" t="s">
        <v>399</v>
      </c>
    </row>
    <row r="93" customFormat="false" ht="13.8" hidden="false" customHeight="false" outlineLevel="0" collapsed="false">
      <c r="A93" s="11"/>
      <c r="B93" s="17"/>
      <c r="C93" s="9" t="s">
        <v>51</v>
      </c>
      <c r="D93" s="10" t="n">
        <v>4494.55</v>
      </c>
      <c r="E93" s="17" t="s">
        <v>399</v>
      </c>
    </row>
    <row r="94" customFormat="false" ht="13.8" hidden="false" customHeight="false" outlineLevel="0" collapsed="false">
      <c r="A94" s="11"/>
      <c r="B94" s="17"/>
      <c r="C94" s="9" t="s">
        <v>51</v>
      </c>
      <c r="D94" s="10" t="n">
        <v>1786.29</v>
      </c>
      <c r="E94" s="17" t="s">
        <v>399</v>
      </c>
    </row>
    <row r="95" customFormat="false" ht="13.8" hidden="false" customHeight="false" outlineLevel="0" collapsed="false">
      <c r="A95" s="11"/>
      <c r="B95" s="17"/>
      <c r="C95" s="9" t="s">
        <v>51</v>
      </c>
      <c r="D95" s="10" t="n">
        <v>7464.72</v>
      </c>
      <c r="E95" s="17" t="s">
        <v>399</v>
      </c>
    </row>
    <row r="96" customFormat="false" ht="13.8" hidden="false" customHeight="false" outlineLevel="0" collapsed="false">
      <c r="A96" s="11"/>
      <c r="B96" s="17"/>
      <c r="C96" s="9" t="s">
        <v>51</v>
      </c>
      <c r="D96" s="10" t="n">
        <v>15500</v>
      </c>
      <c r="E96" s="17" t="s">
        <v>399</v>
      </c>
    </row>
    <row r="97" customFormat="false" ht="13.8" hidden="false" customHeight="false" outlineLevel="0" collapsed="false">
      <c r="A97" s="11"/>
      <c r="B97" s="17"/>
      <c r="C97" s="9" t="s">
        <v>51</v>
      </c>
      <c r="D97" s="10" t="n">
        <v>3100</v>
      </c>
      <c r="E97" s="17" t="s">
        <v>399</v>
      </c>
    </row>
    <row r="98" customFormat="false" ht="13.8" hidden="false" customHeight="false" outlineLevel="0" collapsed="false">
      <c r="A98" s="11"/>
      <c r="B98" s="17"/>
      <c r="C98" s="9" t="s">
        <v>51</v>
      </c>
      <c r="D98" s="10" t="n">
        <v>15500</v>
      </c>
      <c r="E98" s="17" t="s">
        <v>399</v>
      </c>
    </row>
    <row r="99" customFormat="false" ht="13.8" hidden="false" customHeight="false" outlineLevel="0" collapsed="false">
      <c r="A99" s="11"/>
      <c r="B99" s="17"/>
      <c r="C99" s="9" t="s">
        <v>51</v>
      </c>
      <c r="D99" s="10" t="n">
        <v>3100</v>
      </c>
      <c r="E99" s="17" t="s">
        <v>399</v>
      </c>
    </row>
    <row r="100" customFormat="false" ht="13.8" hidden="false" customHeight="false" outlineLevel="0" collapsed="false">
      <c r="A100" s="11"/>
      <c r="B100" s="17"/>
      <c r="C100" s="9" t="s">
        <v>51</v>
      </c>
      <c r="D100" s="10" t="n">
        <v>15500</v>
      </c>
      <c r="E100" s="17" t="s">
        <v>399</v>
      </c>
    </row>
    <row r="101" customFormat="false" ht="13.8" hidden="false" customHeight="false" outlineLevel="0" collapsed="false">
      <c r="A101" s="11"/>
      <c r="B101" s="17"/>
      <c r="C101" s="9" t="s">
        <v>51</v>
      </c>
      <c r="D101" s="10" t="n">
        <v>31000</v>
      </c>
      <c r="E101" s="17" t="s">
        <v>399</v>
      </c>
    </row>
    <row r="102" customFormat="false" ht="13.8" hidden="false" customHeight="false" outlineLevel="0" collapsed="false">
      <c r="A102" s="11"/>
      <c r="B102" s="17"/>
      <c r="C102" s="9" t="s">
        <v>51</v>
      </c>
      <c r="D102" s="10" t="n">
        <v>3100</v>
      </c>
      <c r="E102" s="17" t="s">
        <v>399</v>
      </c>
    </row>
    <row r="103" customFormat="false" ht="13.8" hidden="false" customHeight="false" outlineLevel="0" collapsed="false">
      <c r="A103" s="11"/>
      <c r="B103" s="17"/>
      <c r="C103" s="9" t="s">
        <v>51</v>
      </c>
      <c r="D103" s="10" t="n">
        <v>3100</v>
      </c>
      <c r="E103" s="17" t="s">
        <v>399</v>
      </c>
    </row>
    <row r="104" customFormat="false" ht="13.8" hidden="false" customHeight="false" outlineLevel="0" collapsed="false">
      <c r="A104" s="11"/>
      <c r="B104" s="17"/>
      <c r="C104" s="9" t="s">
        <v>51</v>
      </c>
      <c r="D104" s="10" t="n">
        <v>6200</v>
      </c>
      <c r="E104" s="17" t="s">
        <v>399</v>
      </c>
    </row>
    <row r="105" customFormat="false" ht="13.8" hidden="false" customHeight="false" outlineLevel="0" collapsed="false">
      <c r="A105" s="11"/>
      <c r="B105" s="17"/>
      <c r="C105" s="9" t="s">
        <v>51</v>
      </c>
      <c r="D105" s="10" t="n">
        <v>15500</v>
      </c>
      <c r="E105" s="17" t="s">
        <v>399</v>
      </c>
    </row>
    <row r="106" customFormat="false" ht="13.8" hidden="false" customHeight="false" outlineLevel="0" collapsed="false">
      <c r="A106" s="11"/>
      <c r="B106" s="17"/>
      <c r="C106" s="9" t="s">
        <v>51</v>
      </c>
      <c r="D106" s="10" t="n">
        <v>3100</v>
      </c>
      <c r="E106" s="17" t="s">
        <v>399</v>
      </c>
    </row>
    <row r="107" customFormat="false" ht="13.8" hidden="false" customHeight="false" outlineLevel="0" collapsed="false">
      <c r="A107" s="11"/>
      <c r="B107" s="17"/>
      <c r="C107" s="9" t="s">
        <v>51</v>
      </c>
      <c r="D107" s="10" t="n">
        <v>15500</v>
      </c>
      <c r="E107" s="17" t="s">
        <v>399</v>
      </c>
    </row>
    <row r="108" customFormat="false" ht="13.8" hidden="false" customHeight="false" outlineLevel="0" collapsed="false">
      <c r="A108" s="11"/>
      <c r="B108" s="17"/>
      <c r="C108" s="9" t="s">
        <v>487</v>
      </c>
      <c r="D108" s="10" t="n">
        <v>522806.34</v>
      </c>
      <c r="E108" s="17" t="s">
        <v>399</v>
      </c>
    </row>
    <row r="109" customFormat="false" ht="13.8" hidden="false" customHeight="false" outlineLevel="0" collapsed="false">
      <c r="A109" s="29" t="s">
        <v>117</v>
      </c>
      <c r="B109" s="4"/>
      <c r="C109" s="14"/>
      <c r="D109" s="15" t="n">
        <f aca="false">SUM(D79:D108)</f>
        <v>752687.46</v>
      </c>
      <c r="E109" s="17"/>
    </row>
    <row r="110" customFormat="false" ht="13.8" hidden="false" customHeight="false" outlineLevel="0" collapsed="false">
      <c r="A110" s="30" t="n">
        <v>65.01</v>
      </c>
      <c r="B110" s="17"/>
      <c r="C110" s="9"/>
      <c r="D110" s="10" t="n">
        <v>3211099.93</v>
      </c>
      <c r="E110" s="17" t="s">
        <v>463</v>
      </c>
    </row>
    <row r="111" customFormat="false" ht="13.8" hidden="false" customHeight="false" outlineLevel="0" collapsed="false">
      <c r="A111" s="31" t="s">
        <v>122</v>
      </c>
      <c r="B111" s="17"/>
      <c r="C111" s="9"/>
      <c r="D111" s="15" t="n">
        <f aca="false">SUM(D110)</f>
        <v>3211099.93</v>
      </c>
      <c r="E111" s="17"/>
    </row>
    <row r="112" customFormat="false" ht="13.8" hidden="false" customHeight="false" outlineLevel="0" collapsed="false">
      <c r="A112" s="30" t="s">
        <v>208</v>
      </c>
      <c r="B112" s="17"/>
      <c r="C112" s="9"/>
      <c r="D112" s="10" t="n">
        <v>18742915.36</v>
      </c>
      <c r="E112" s="17" t="s">
        <v>463</v>
      </c>
      <c r="J112" s="2"/>
    </row>
    <row r="113" customFormat="false" ht="13.8" hidden="false" customHeight="false" outlineLevel="0" collapsed="false">
      <c r="A113" s="31" t="s">
        <v>273</v>
      </c>
      <c r="B113" s="4"/>
      <c r="C113" s="14"/>
      <c r="D113" s="15" t="n">
        <f aca="false">SUM(D112:D112)</f>
        <v>18742915.36</v>
      </c>
      <c r="E113" s="28"/>
    </row>
    <row r="114" s="2" customFormat="true" ht="13.8" hidden="false" customHeight="false" outlineLevel="0" collapsed="false">
      <c r="A114" s="2" t="s">
        <v>146</v>
      </c>
      <c r="D114" s="3" t="n">
        <f aca="false">SUM(D13+D17+D19+D21+D24+D32+D57+D61+D69+D71+D76+D78+D109+D111+D113)</f>
        <v>22947393.96</v>
      </c>
    </row>
    <row r="115" customFormat="false" ht="13.8" hidden="false" customHeight="false" outlineLevel="0" collapsed="false"/>
    <row r="116" customFormat="false" ht="13.8" hidden="false" customHeight="false" outlineLevel="0" collapsed="false"/>
    <row r="117" customFormat="false" ht="13.8" hidden="false" customHeight="false" outlineLevel="0" collapsed="false"/>
    <row r="118" customFormat="false" ht="13.8" hidden="false" customHeight="false" outlineLevel="0" collapsed="false"/>
    <row r="119" customFormat="false" ht="13.8" hidden="false" customHeight="false" outlineLevel="0" collapsed="false"/>
    <row r="120" customFormat="false" ht="13.8" hidden="false" customHeight="false" outlineLevel="0" collapsed="false"/>
    <row r="121" customFormat="false" ht="13.8" hidden="false" customHeight="false" outlineLevel="0" collapsed="false"/>
    <row r="122" customFormat="false" ht="13.8" hidden="false" customHeight="false" outlineLevel="0" collapsed="false"/>
    <row r="123" customFormat="false" ht="13.8" hidden="false" customHeight="false" outlineLevel="0" collapsed="false"/>
    <row r="124" customFormat="false" ht="13.8" hidden="false" customHeight="false" outlineLevel="0" collapsed="false"/>
    <row r="125" customFormat="false" ht="13.8" hidden="false" customHeight="false" outlineLevel="0" collapsed="false"/>
    <row r="126" customFormat="false" ht="13.8" hidden="false" customHeight="false" outlineLevel="0" collapsed="false"/>
    <row r="127" customFormat="false" ht="13.8" hidden="false" customHeight="false" outlineLevel="0" collapsed="false"/>
    <row r="128" customFormat="false" ht="13.8" hidden="false" customHeight="false" outlineLevel="0" collapsed="false"/>
    <row r="129" customFormat="false" ht="13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J30" activeCellId="0" sqref="J30"/>
    </sheetView>
  </sheetViews>
  <sheetFormatPr defaultRowHeight="15" zeroHeight="false" outlineLevelRow="0" outlineLevelCol="0"/>
  <cols>
    <col collapsed="false" customWidth="true" hidden="false" outlineLevel="0" max="1" min="1" style="0" width="17.92"/>
    <col collapsed="false" customWidth="true" hidden="false" outlineLevel="0" max="2" min="2" style="0" width="14.43"/>
    <col collapsed="false" customWidth="true" hidden="false" outlineLevel="0" max="3" min="3" style="0" width="16.26"/>
    <col collapsed="false" customWidth="true" hidden="false" outlineLevel="0" max="4" min="4" style="0" width="22.92"/>
    <col collapsed="false" customWidth="true" hidden="false" outlineLevel="0" max="5" min="5" style="0" width="70.86"/>
    <col collapsed="false" customWidth="true" hidden="false" outlineLevel="0" max="1025" min="6" style="0" width="9.13"/>
  </cols>
  <sheetData>
    <row r="1" customFormat="false" ht="13.8" hidden="false" customHeight="false" outlineLevel="0" collapsed="false">
      <c r="A1" s="4"/>
      <c r="B1" s="5"/>
      <c r="C1" s="5"/>
      <c r="D1" s="6"/>
      <c r="E1" s="5"/>
    </row>
    <row r="2" customFormat="false" ht="13.8" hidden="false" customHeight="false" outlineLevel="0" collapsed="false">
      <c r="A2" s="2" t="s">
        <v>0</v>
      </c>
      <c r="B2" s="2"/>
      <c r="C2" s="2"/>
      <c r="D2" s="3"/>
    </row>
    <row r="3" customFormat="false" ht="13.8" hidden="false" customHeight="false" outlineLevel="0" collapsed="false">
      <c r="A3" s="2" t="s">
        <v>1</v>
      </c>
      <c r="B3" s="2"/>
      <c r="C3" s="2"/>
      <c r="D3" s="3"/>
    </row>
    <row r="4" customFormat="false" ht="13.8" hidden="false" customHeight="false" outlineLevel="0" collapsed="false">
      <c r="D4" s="1"/>
    </row>
    <row r="5" customFormat="false" ht="13.8" hidden="false" customHeight="false" outlineLevel="0" collapsed="false">
      <c r="A5" s="2" t="s">
        <v>2</v>
      </c>
      <c r="B5" s="2"/>
      <c r="C5" s="2"/>
      <c r="D5" s="3"/>
      <c r="E5" s="2"/>
    </row>
    <row r="6" customFormat="false" ht="13.8" hidden="false" customHeight="false" outlineLevel="0" collapsed="false">
      <c r="A6" s="2" t="s">
        <v>3</v>
      </c>
      <c r="B6" s="2"/>
      <c r="C6" s="2"/>
      <c r="D6" s="3"/>
      <c r="E6" s="2"/>
    </row>
    <row r="7" customFormat="false" ht="13.8" hidden="false" customHeight="false" outlineLevel="0" collapsed="false">
      <c r="A7" s="4"/>
      <c r="B7" s="5"/>
      <c r="C7" s="5"/>
      <c r="D7" s="6"/>
      <c r="E7" s="5"/>
    </row>
    <row r="8" customFormat="false" ht="13.8" hidden="false" customHeight="false" outlineLevel="0" collapsed="false">
      <c r="A8" s="4"/>
      <c r="B8" s="5"/>
      <c r="C8" s="5"/>
      <c r="D8" s="6" t="s">
        <v>478</v>
      </c>
      <c r="E8" s="5"/>
    </row>
    <row r="9" customFormat="false" ht="13.8" hidden="false" customHeight="false" outlineLevel="0" collapsed="false">
      <c r="A9" s="4"/>
      <c r="B9" s="5"/>
      <c r="C9" s="5"/>
      <c r="D9" s="6"/>
      <c r="E9" s="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514</v>
      </c>
      <c r="C11" s="9" t="s">
        <v>175</v>
      </c>
      <c r="D11" s="10" t="n">
        <v>5712</v>
      </c>
      <c r="E11" s="11" t="s">
        <v>413</v>
      </c>
    </row>
    <row r="12" customFormat="false" ht="13.8" hidden="false" customHeight="false" outlineLevel="0" collapsed="false">
      <c r="A12" s="7"/>
      <c r="B12" s="8"/>
      <c r="C12" s="9" t="s">
        <v>175</v>
      </c>
      <c r="D12" s="10" t="n">
        <v>8640</v>
      </c>
      <c r="E12" s="11" t="s">
        <v>413</v>
      </c>
    </row>
    <row r="13" customFormat="false" ht="13.8" hidden="false" customHeight="false" outlineLevel="0" collapsed="false">
      <c r="A13" s="7"/>
      <c r="B13" s="8"/>
      <c r="C13" s="9" t="s">
        <v>175</v>
      </c>
      <c r="D13" s="10" t="n">
        <v>4814</v>
      </c>
      <c r="E13" s="11" t="s">
        <v>413</v>
      </c>
    </row>
    <row r="14" customFormat="false" ht="13.8" hidden="false" customHeight="false" outlineLevel="0" collapsed="false">
      <c r="A14" s="7"/>
      <c r="B14" s="8"/>
      <c r="C14" s="9" t="s">
        <v>175</v>
      </c>
      <c r="D14" s="10" t="n">
        <v>5724</v>
      </c>
      <c r="E14" s="11" t="s">
        <v>413</v>
      </c>
    </row>
    <row r="15" customFormat="false" ht="13.8" hidden="false" customHeight="false" outlineLevel="0" collapsed="false">
      <c r="A15" s="7"/>
      <c r="B15" s="8"/>
      <c r="C15" s="9" t="s">
        <v>175</v>
      </c>
      <c r="D15" s="10" t="n">
        <v>5507</v>
      </c>
      <c r="E15" s="11" t="s">
        <v>413</v>
      </c>
    </row>
    <row r="16" customFormat="false" ht="13.8" hidden="false" customHeight="false" outlineLevel="0" collapsed="false">
      <c r="A16" s="7"/>
      <c r="B16" s="8"/>
      <c r="C16" s="9" t="s">
        <v>175</v>
      </c>
      <c r="D16" s="10" t="n">
        <v>154353</v>
      </c>
      <c r="E16" s="11" t="s">
        <v>128</v>
      </c>
    </row>
    <row r="17" customFormat="false" ht="13.8" hidden="false" customHeight="false" outlineLevel="0" collapsed="false">
      <c r="A17" s="7"/>
      <c r="B17" s="8"/>
      <c r="C17" s="9" t="s">
        <v>175</v>
      </c>
      <c r="D17" s="10" t="n">
        <v>139628</v>
      </c>
      <c r="E17" s="11" t="s">
        <v>128</v>
      </c>
    </row>
    <row r="18" customFormat="false" ht="13.8" hidden="false" customHeight="false" outlineLevel="0" collapsed="false">
      <c r="A18" s="7"/>
      <c r="B18" s="8"/>
      <c r="C18" s="9" t="s">
        <v>175</v>
      </c>
      <c r="D18" s="10" t="n">
        <v>117428</v>
      </c>
      <c r="E18" s="11" t="s">
        <v>128</v>
      </c>
    </row>
    <row r="19" customFormat="false" ht="13.8" hidden="false" customHeight="false" outlineLevel="0" collapsed="false">
      <c r="A19" s="7"/>
      <c r="B19" s="8"/>
      <c r="C19" s="9" t="s">
        <v>175</v>
      </c>
      <c r="D19" s="10" t="n">
        <v>38636</v>
      </c>
      <c r="E19" s="11" t="s">
        <v>128</v>
      </c>
    </row>
    <row r="20" customFormat="false" ht="13.8" hidden="false" customHeight="false" outlineLevel="0" collapsed="false">
      <c r="A20" s="7"/>
      <c r="B20" s="8"/>
      <c r="C20" s="9" t="s">
        <v>175</v>
      </c>
      <c r="D20" s="10" t="n">
        <v>57449</v>
      </c>
      <c r="E20" s="11" t="s">
        <v>515</v>
      </c>
    </row>
    <row r="21" customFormat="false" ht="13.8" hidden="false" customHeight="false" outlineLevel="0" collapsed="false">
      <c r="A21" s="7"/>
      <c r="B21" s="8"/>
      <c r="C21" s="9" t="s">
        <v>175</v>
      </c>
      <c r="D21" s="10" t="n">
        <v>230466</v>
      </c>
      <c r="E21" s="11" t="s">
        <v>516</v>
      </c>
    </row>
    <row r="22" customFormat="false" ht="13.8" hidden="false" customHeight="false" outlineLevel="0" collapsed="false">
      <c r="A22" s="7"/>
      <c r="B22" s="8"/>
      <c r="C22" s="9" t="s">
        <v>175</v>
      </c>
      <c r="D22" s="10" t="n">
        <v>91264</v>
      </c>
      <c r="E22" s="11" t="s">
        <v>517</v>
      </c>
    </row>
    <row r="23" customFormat="false" ht="13.8" hidden="false" customHeight="false" outlineLevel="0" collapsed="false">
      <c r="A23" s="7"/>
      <c r="B23" s="8"/>
      <c r="C23" s="9" t="s">
        <v>175</v>
      </c>
      <c r="D23" s="10" t="n">
        <v>1194</v>
      </c>
      <c r="E23" s="11" t="s">
        <v>518</v>
      </c>
    </row>
    <row r="24" customFormat="false" ht="13.8" hidden="false" customHeight="false" outlineLevel="0" collapsed="false">
      <c r="A24" s="7"/>
      <c r="B24" s="8"/>
      <c r="C24" s="9" t="s">
        <v>175</v>
      </c>
      <c r="D24" s="10" t="n">
        <v>1654</v>
      </c>
      <c r="E24" s="11" t="s">
        <v>343</v>
      </c>
    </row>
    <row r="25" customFormat="false" ht="13.8" hidden="false" customHeight="false" outlineLevel="0" collapsed="false">
      <c r="A25" s="7"/>
      <c r="B25" s="8"/>
      <c r="C25" s="9" t="s">
        <v>175</v>
      </c>
      <c r="D25" s="10" t="n">
        <v>8011</v>
      </c>
      <c r="E25" s="11" t="s">
        <v>413</v>
      </c>
    </row>
    <row r="26" customFormat="false" ht="13.8" hidden="false" customHeight="false" outlineLevel="0" collapsed="false">
      <c r="A26" s="7"/>
      <c r="B26" s="8"/>
      <c r="C26" s="9" t="s">
        <v>175</v>
      </c>
      <c r="D26" s="10" t="n">
        <v>1300</v>
      </c>
      <c r="E26" s="11" t="s">
        <v>413</v>
      </c>
    </row>
    <row r="27" customFormat="false" ht="13.8" hidden="false" customHeight="false" outlineLevel="0" collapsed="false">
      <c r="A27" s="7"/>
      <c r="B27" s="8"/>
      <c r="C27" s="9" t="s">
        <v>100</v>
      </c>
      <c r="D27" s="10" t="n">
        <v>7377</v>
      </c>
      <c r="E27" s="11" t="s">
        <v>519</v>
      </c>
    </row>
    <row r="28" customFormat="false" ht="13.8" hidden="false" customHeight="false" outlineLevel="0" collapsed="false">
      <c r="A28" s="4" t="s">
        <v>19</v>
      </c>
      <c r="B28" s="4"/>
      <c r="C28" s="14"/>
      <c r="D28" s="15" t="n">
        <f aca="false">SUM(D11:D27)</f>
        <v>879157</v>
      </c>
      <c r="E28" s="16"/>
    </row>
    <row r="29" customFormat="false" ht="13.8" hidden="false" customHeight="false" outlineLevel="0" collapsed="false">
      <c r="A29" s="17" t="s">
        <v>20</v>
      </c>
      <c r="B29" s="17"/>
      <c r="C29" s="9" t="s">
        <v>175</v>
      </c>
      <c r="D29" s="10" t="n">
        <v>18293</v>
      </c>
      <c r="E29" s="17" t="s">
        <v>345</v>
      </c>
    </row>
    <row r="30" customFormat="false" ht="13.8" hidden="false" customHeight="false" outlineLevel="0" collapsed="false">
      <c r="A30" s="4" t="s">
        <v>22</v>
      </c>
      <c r="B30" s="4"/>
      <c r="C30" s="14"/>
      <c r="D30" s="15" t="n">
        <f aca="false">SUM(D29)</f>
        <v>18293</v>
      </c>
      <c r="E30" s="4"/>
    </row>
    <row r="31" customFormat="false" ht="13.8" hidden="false" customHeight="false" outlineLevel="0" collapsed="false">
      <c r="A31" s="17" t="s">
        <v>23</v>
      </c>
      <c r="B31" s="17"/>
      <c r="C31" s="9" t="s">
        <v>175</v>
      </c>
      <c r="D31" s="10" t="n">
        <v>9677</v>
      </c>
      <c r="E31" s="17" t="s">
        <v>520</v>
      </c>
    </row>
    <row r="32" customFormat="false" ht="13.8" hidden="false" customHeight="false" outlineLevel="0" collapsed="false">
      <c r="A32" s="17"/>
      <c r="B32" s="17"/>
      <c r="C32" s="9" t="s">
        <v>175</v>
      </c>
      <c r="D32" s="10" t="n">
        <v>1075</v>
      </c>
      <c r="E32" s="17" t="s">
        <v>521</v>
      </c>
    </row>
    <row r="33" customFormat="false" ht="13.8" hidden="false" customHeight="false" outlineLevel="0" collapsed="false">
      <c r="A33" s="17"/>
      <c r="B33" s="17"/>
      <c r="C33" s="9" t="s">
        <v>175</v>
      </c>
      <c r="D33" s="10" t="n">
        <v>4140</v>
      </c>
      <c r="E33" s="17" t="s">
        <v>522</v>
      </c>
    </row>
    <row r="34" customFormat="false" ht="13.8" hidden="false" customHeight="false" outlineLevel="0" collapsed="false">
      <c r="A34" s="17"/>
      <c r="B34" s="17"/>
      <c r="C34" s="9" t="s">
        <v>175</v>
      </c>
      <c r="D34" s="10" t="n">
        <v>1656</v>
      </c>
      <c r="E34" s="17" t="s">
        <v>523</v>
      </c>
    </row>
    <row r="35" customFormat="false" ht="13.8" hidden="false" customHeight="false" outlineLevel="0" collapsed="false">
      <c r="A35" s="4" t="s">
        <v>29</v>
      </c>
      <c r="B35" s="4"/>
      <c r="C35" s="14"/>
      <c r="D35" s="15" t="n">
        <f aca="false">SUM(D31:D34)</f>
        <v>16548</v>
      </c>
      <c r="E35" s="18"/>
    </row>
    <row r="36" s="23" customFormat="true" ht="13.8" hidden="false" customHeight="false" outlineLevel="0" collapsed="false">
      <c r="A36" s="17" t="s">
        <v>139</v>
      </c>
      <c r="B36" s="17"/>
      <c r="C36" s="9" t="s">
        <v>173</v>
      </c>
      <c r="D36" s="10" t="n">
        <v>288</v>
      </c>
      <c r="E36" s="17" t="s">
        <v>419</v>
      </c>
    </row>
    <row r="37" customFormat="false" ht="13.8" hidden="false" customHeight="false" outlineLevel="0" collapsed="false">
      <c r="A37" s="4" t="s">
        <v>141</v>
      </c>
      <c r="B37" s="4"/>
      <c r="C37" s="14"/>
      <c r="D37" s="15" t="n">
        <f aca="false">SUM(D36)</f>
        <v>288</v>
      </c>
      <c r="E37" s="18"/>
    </row>
    <row r="38" customFormat="false" ht="13.8" hidden="false" customHeight="false" outlineLevel="0" collapsed="false">
      <c r="A38" s="17" t="s">
        <v>30</v>
      </c>
      <c r="B38" s="17"/>
      <c r="C38" s="9" t="s">
        <v>175</v>
      </c>
      <c r="D38" s="10" t="n">
        <v>22383</v>
      </c>
      <c r="E38" s="17" t="s">
        <v>142</v>
      </c>
    </row>
    <row r="39" customFormat="false" ht="13.8" hidden="false" customHeight="false" outlineLevel="0" collapsed="false">
      <c r="A39" s="4" t="s">
        <v>32</v>
      </c>
      <c r="B39" s="4"/>
      <c r="C39" s="14"/>
      <c r="D39" s="15" t="n">
        <f aca="false">SUM(D38)</f>
        <v>22383</v>
      </c>
      <c r="E39" s="4"/>
    </row>
    <row r="40" customFormat="false" ht="13.8" hidden="false" customHeight="false" outlineLevel="0" collapsed="false">
      <c r="A40" s="18" t="s">
        <v>33</v>
      </c>
      <c r="B40" s="18"/>
      <c r="C40" s="18" t="n">
        <v>10</v>
      </c>
      <c r="D40" s="19" t="n">
        <v>2351</v>
      </c>
      <c r="E40" s="18" t="s">
        <v>524</v>
      </c>
    </row>
    <row r="41" customFormat="false" ht="13.8" hidden="false" customHeight="false" outlineLevel="0" collapsed="false">
      <c r="A41" s="4" t="s">
        <v>35</v>
      </c>
      <c r="B41" s="18"/>
      <c r="C41" s="18"/>
      <c r="D41" s="20" t="n">
        <f aca="false">SUM(D40:D40)</f>
        <v>2351</v>
      </c>
      <c r="E41" s="18"/>
    </row>
    <row r="42" customFormat="false" ht="13.8" hidden="false" customHeight="false" outlineLevel="0" collapsed="false">
      <c r="A42" s="17" t="s">
        <v>36</v>
      </c>
      <c r="B42" s="17"/>
      <c r="C42" s="9" t="s">
        <v>175</v>
      </c>
      <c r="D42" s="21" t="n">
        <v>20926</v>
      </c>
      <c r="E42" s="11" t="s">
        <v>525</v>
      </c>
    </row>
    <row r="43" customFormat="false" ht="13.8" hidden="false" customHeight="false" outlineLevel="0" collapsed="false">
      <c r="A43" s="7"/>
      <c r="B43" s="8"/>
      <c r="C43" s="9" t="s">
        <v>175</v>
      </c>
      <c r="D43" s="10" t="n">
        <v>8321</v>
      </c>
      <c r="E43" s="11" t="s">
        <v>526</v>
      </c>
    </row>
    <row r="44" customFormat="false" ht="13.8" hidden="false" customHeight="false" outlineLevel="0" collapsed="false">
      <c r="A44" s="7"/>
      <c r="B44" s="8"/>
      <c r="C44" s="9" t="s">
        <v>100</v>
      </c>
      <c r="D44" s="10" t="n">
        <v>166</v>
      </c>
      <c r="E44" s="11" t="s">
        <v>527</v>
      </c>
    </row>
    <row r="45" customFormat="false" ht="13.8" hidden="false" customHeight="false" outlineLevel="0" collapsed="false">
      <c r="A45" s="4" t="s">
        <v>39</v>
      </c>
      <c r="B45" s="4"/>
      <c r="C45" s="14"/>
      <c r="D45" s="15" t="n">
        <f aca="false">SUM(D42:D44)</f>
        <v>29413</v>
      </c>
      <c r="E45" s="18"/>
    </row>
    <row r="46" s="2" customFormat="true" ht="13.8" hidden="false" customHeight="false" outlineLevel="0" collapsed="false">
      <c r="A46" s="2" t="s">
        <v>146</v>
      </c>
      <c r="D46" s="3" t="n">
        <f aca="false">SUM(D28+D30+D35+D37+D39+D41+D45)</f>
        <v>968433</v>
      </c>
    </row>
    <row r="47" customFormat="false" ht="13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28" colorId="64" zoomScale="100" zoomScaleNormal="100" zoomScalePageLayoutView="100" workbookViewId="0">
      <selection pane="topLeft" activeCell="H150" activeCellId="0" sqref="H150"/>
    </sheetView>
  </sheetViews>
  <sheetFormatPr defaultRowHeight="15" zeroHeight="false" outlineLevelRow="0" outlineLevelCol="0"/>
  <cols>
    <col collapsed="false" customWidth="true" hidden="false" outlineLevel="0" max="1" min="1" style="0" width="21.67"/>
    <col collapsed="false" customWidth="true" hidden="false" outlineLevel="0" max="2" min="2" style="0" width="11.25"/>
    <col collapsed="false" customWidth="true" hidden="false" outlineLevel="0" max="3" min="3" style="0" width="9.72"/>
    <col collapsed="false" customWidth="true" hidden="false" outlineLevel="0" max="4" min="4" style="0" width="15.71"/>
    <col collapsed="false" customWidth="true" hidden="false" outlineLevel="0" max="5" min="5" style="0" width="62.14"/>
    <col collapsed="false" customWidth="true" hidden="false" outlineLevel="0" max="1025" min="6" style="0" width="8.67"/>
  </cols>
  <sheetData>
    <row r="1" customFormat="false" ht="15" hidden="false" customHeight="false" outlineLevel="0" collapsed="false">
      <c r="A1" s="2" t="s">
        <v>293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/>
      <c r="B8" s="2" t="s">
        <v>528</v>
      </c>
      <c r="C8" s="2"/>
      <c r="D8" s="57"/>
      <c r="E8" s="6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customFormat="false" ht="13.8" hidden="false" customHeight="false" outlineLevel="0" collapsed="false">
      <c r="A11" s="68" t="s">
        <v>529</v>
      </c>
      <c r="B11" s="8"/>
      <c r="E11" s="0" t="s">
        <v>530</v>
      </c>
    </row>
    <row r="12" customFormat="false" ht="13.8" hidden="false" customHeight="false" outlineLevel="0" collapsed="false">
      <c r="A12" s="24" t="s">
        <v>150</v>
      </c>
      <c r="B12" s="8"/>
      <c r="C12" s="8"/>
      <c r="D12" s="15" t="n">
        <f aca="false">SUM(D11)</f>
        <v>0</v>
      </c>
      <c r="E12" s="17"/>
    </row>
    <row r="13" customFormat="false" ht="13.8" hidden="false" customHeight="false" outlineLevel="0" collapsed="false">
      <c r="A13" s="7" t="s">
        <v>45</v>
      </c>
      <c r="B13" s="8"/>
      <c r="C13" s="9"/>
      <c r="D13" s="10"/>
      <c r="E13" s="17" t="s">
        <v>531</v>
      </c>
    </row>
    <row r="14" customFormat="false" ht="13.8" hidden="false" customHeight="false" outlineLevel="0" collapsed="false">
      <c r="A14" s="24" t="s">
        <v>48</v>
      </c>
      <c r="B14" s="5"/>
      <c r="C14" s="25"/>
      <c r="D14" s="15" t="n">
        <f aca="false">SUM(D13)</f>
        <v>0</v>
      </c>
      <c r="E14" s="4"/>
    </row>
    <row r="15" customFormat="false" ht="13.8" hidden="false" customHeight="false" outlineLevel="0" collapsed="false">
      <c r="A15" s="7" t="s">
        <v>49</v>
      </c>
      <c r="B15" s="8"/>
      <c r="C15" s="9"/>
      <c r="D15" s="10"/>
      <c r="E15" s="17" t="s">
        <v>532</v>
      </c>
    </row>
    <row r="16" customFormat="false" ht="13.8" hidden="false" customHeight="false" outlineLevel="0" collapsed="false">
      <c r="A16" s="7"/>
      <c r="B16" s="8"/>
      <c r="C16" s="9"/>
      <c r="D16" s="10"/>
      <c r="E16" s="17" t="s">
        <v>50</v>
      </c>
    </row>
    <row r="17" customFormat="false" ht="13.8" hidden="false" customHeight="false" outlineLevel="0" collapsed="false">
      <c r="A17" s="7"/>
      <c r="B17" s="8"/>
      <c r="C17" s="9"/>
      <c r="D17" s="10"/>
      <c r="E17" s="17" t="s">
        <v>532</v>
      </c>
    </row>
    <row r="18" customFormat="false" ht="13.8" hidden="false" customHeight="false" outlineLevel="0" collapsed="false">
      <c r="A18" s="24" t="s">
        <v>54</v>
      </c>
      <c r="B18" s="5"/>
      <c r="C18" s="25"/>
      <c r="D18" s="15" t="n">
        <f aca="false">SUM(D15:D17)</f>
        <v>0</v>
      </c>
      <c r="E18" s="4"/>
    </row>
    <row r="19" customFormat="false" ht="13.8" hidden="false" customHeight="false" outlineLevel="0" collapsed="false">
      <c r="A19" s="7" t="s">
        <v>55</v>
      </c>
      <c r="B19" s="17"/>
      <c r="C19" s="9"/>
      <c r="D19" s="10"/>
      <c r="E19" s="17" t="s">
        <v>361</v>
      </c>
    </row>
    <row r="20" customFormat="false" ht="13.8" hidden="false" customHeight="false" outlineLevel="0" collapsed="false">
      <c r="A20" s="24" t="s">
        <v>57</v>
      </c>
      <c r="B20" s="4"/>
      <c r="C20" s="26"/>
      <c r="D20" s="15" t="n">
        <f aca="false">SUM(D19)</f>
        <v>0</v>
      </c>
      <c r="E20" s="4"/>
    </row>
    <row r="21" customFormat="false" ht="13.8" hidden="false" customHeight="false" outlineLevel="0" collapsed="false">
      <c r="A21" s="7" t="s">
        <v>156</v>
      </c>
      <c r="B21" s="17"/>
      <c r="C21" s="9"/>
      <c r="D21" s="10"/>
      <c r="E21" s="17" t="s">
        <v>533</v>
      </c>
    </row>
    <row r="22" customFormat="false" ht="13.8" hidden="false" customHeight="false" outlineLevel="0" collapsed="false">
      <c r="A22" s="24" t="s">
        <v>160</v>
      </c>
      <c r="B22" s="4"/>
      <c r="C22" s="26"/>
      <c r="D22" s="15" t="n">
        <f aca="false">SUM(D21)</f>
        <v>0</v>
      </c>
      <c r="E22" s="4"/>
    </row>
    <row r="23" customFormat="false" ht="13.8" hidden="false" customHeight="false" outlineLevel="0" collapsed="false">
      <c r="A23" s="7" t="s">
        <v>58</v>
      </c>
      <c r="B23" s="17"/>
      <c r="C23" s="9"/>
      <c r="D23" s="27"/>
      <c r="E23" s="17" t="s">
        <v>534</v>
      </c>
    </row>
    <row r="24" customFormat="false" ht="13.8" hidden="false" customHeight="false" outlineLevel="0" collapsed="false">
      <c r="A24" s="7"/>
      <c r="B24" s="17"/>
      <c r="C24" s="9"/>
      <c r="D24" s="69"/>
      <c r="E24" s="17" t="s">
        <v>535</v>
      </c>
    </row>
    <row r="25" customFormat="false" ht="13.8" hidden="false" customHeight="false" outlineLevel="0" collapsed="false">
      <c r="A25" s="7"/>
      <c r="B25" s="17"/>
      <c r="C25" s="9"/>
      <c r="D25" s="69"/>
      <c r="E25" s="18" t="s">
        <v>536</v>
      </c>
    </row>
    <row r="26" customFormat="false" ht="13.8" hidden="false" customHeight="false" outlineLevel="0" collapsed="false">
      <c r="A26" s="7"/>
      <c r="B26" s="17"/>
      <c r="C26" s="9"/>
      <c r="D26" s="69"/>
      <c r="E26" s="18" t="s">
        <v>537</v>
      </c>
    </row>
    <row r="27" customFormat="false" ht="13.8" hidden="false" customHeight="false" outlineLevel="0" collapsed="false">
      <c r="A27" s="7"/>
      <c r="B27" s="17"/>
      <c r="C27" s="9"/>
      <c r="D27" s="69"/>
      <c r="E27" s="18" t="s">
        <v>538</v>
      </c>
    </row>
    <row r="28" customFormat="false" ht="13.8" hidden="false" customHeight="false" outlineLevel="0" collapsed="false">
      <c r="A28" s="7"/>
      <c r="B28" s="17"/>
      <c r="C28" s="9"/>
      <c r="D28" s="69"/>
      <c r="E28" s="18" t="s">
        <v>539</v>
      </c>
    </row>
    <row r="29" customFormat="false" ht="13.8" hidden="false" customHeight="false" outlineLevel="0" collapsed="false">
      <c r="A29" s="7"/>
      <c r="B29" s="17"/>
      <c r="C29" s="9"/>
      <c r="D29" s="69"/>
      <c r="E29" s="18" t="s">
        <v>540</v>
      </c>
    </row>
    <row r="30" customFormat="false" ht="13.8" hidden="false" customHeight="false" outlineLevel="0" collapsed="false">
      <c r="A30" s="4" t="s">
        <v>64</v>
      </c>
      <c r="B30" s="4"/>
      <c r="C30" s="14"/>
      <c r="D30" s="15" t="n">
        <f aca="false">SUM(D23:D29)</f>
        <v>0</v>
      </c>
      <c r="E30" s="17"/>
    </row>
    <row r="31" customFormat="false" ht="13.8" hidden="false" customHeight="false" outlineLevel="0" collapsed="false">
      <c r="A31" s="17" t="s">
        <v>65</v>
      </c>
      <c r="B31" s="17"/>
      <c r="C31" s="9"/>
      <c r="D31" s="10"/>
      <c r="E31" s="18" t="s">
        <v>541</v>
      </c>
    </row>
    <row r="32" customFormat="false" ht="13.8" hidden="false" customHeight="false" outlineLevel="0" collapsed="false">
      <c r="A32" s="17"/>
      <c r="B32" s="17"/>
      <c r="C32" s="9"/>
      <c r="D32" s="10"/>
      <c r="E32" s="17" t="s">
        <v>541</v>
      </c>
    </row>
    <row r="33" customFormat="false" ht="13.8" hidden="false" customHeight="false" outlineLevel="0" collapsed="false">
      <c r="A33" s="17"/>
      <c r="B33" s="17"/>
      <c r="C33" s="9"/>
      <c r="D33" s="69"/>
      <c r="E33" s="18" t="s">
        <v>542</v>
      </c>
    </row>
    <row r="34" customFormat="false" ht="13.8" hidden="false" customHeight="false" outlineLevel="0" collapsed="false">
      <c r="A34" s="17"/>
      <c r="B34" s="17"/>
      <c r="C34" s="9"/>
      <c r="D34" s="10"/>
      <c r="E34" s="17" t="s">
        <v>543</v>
      </c>
    </row>
    <row r="35" customFormat="false" ht="13.8" hidden="false" customHeight="false" outlineLevel="0" collapsed="false">
      <c r="A35" s="17"/>
      <c r="B35" s="17"/>
      <c r="C35" s="9"/>
      <c r="D35" s="10"/>
      <c r="E35" s="17" t="s">
        <v>543</v>
      </c>
    </row>
    <row r="36" customFormat="false" ht="13.8" hidden="false" customHeight="false" outlineLevel="0" collapsed="false">
      <c r="A36" s="17"/>
      <c r="B36" s="17"/>
      <c r="C36" s="9"/>
      <c r="D36" s="10"/>
      <c r="E36" s="18" t="s">
        <v>544</v>
      </c>
    </row>
    <row r="37" customFormat="false" ht="13.8" hidden="false" customHeight="false" outlineLevel="0" collapsed="false">
      <c r="A37" s="17"/>
      <c r="B37" s="17"/>
      <c r="C37" s="9"/>
      <c r="D37" s="10"/>
      <c r="E37" s="18" t="s">
        <v>545</v>
      </c>
    </row>
    <row r="38" customFormat="false" ht="13.8" hidden="false" customHeight="false" outlineLevel="0" collapsed="false">
      <c r="A38" s="17"/>
      <c r="B38" s="17"/>
      <c r="C38" s="9"/>
      <c r="D38" s="10"/>
      <c r="E38" s="18" t="s">
        <v>542</v>
      </c>
    </row>
    <row r="39" customFormat="false" ht="13.8" hidden="false" customHeight="false" outlineLevel="0" collapsed="false">
      <c r="A39" s="17"/>
      <c r="B39" s="17"/>
      <c r="C39" s="9"/>
      <c r="D39" s="10"/>
      <c r="E39" s="18" t="s">
        <v>546</v>
      </c>
    </row>
    <row r="40" customFormat="false" ht="13.8" hidden="false" customHeight="false" outlineLevel="0" collapsed="false">
      <c r="A40" s="17"/>
      <c r="B40" s="17"/>
      <c r="C40" s="9"/>
      <c r="D40" s="10"/>
      <c r="E40" s="18" t="s">
        <v>547</v>
      </c>
    </row>
    <row r="41" customFormat="false" ht="13.8" hidden="false" customHeight="false" outlineLevel="0" collapsed="false">
      <c r="A41" s="17"/>
      <c r="B41" s="17"/>
      <c r="C41" s="9"/>
      <c r="D41" s="10"/>
      <c r="E41" s="18" t="s">
        <v>548</v>
      </c>
    </row>
    <row r="42" customFormat="false" ht="13.8" hidden="false" customHeight="false" outlineLevel="0" collapsed="false">
      <c r="A42" s="17"/>
      <c r="B42" s="17"/>
      <c r="C42" s="9"/>
      <c r="D42" s="10"/>
      <c r="E42" s="18" t="s">
        <v>549</v>
      </c>
    </row>
    <row r="43" customFormat="false" ht="13.8" hidden="false" customHeight="false" outlineLevel="0" collapsed="false">
      <c r="A43" s="17"/>
      <c r="B43" s="17"/>
      <c r="C43" s="9"/>
      <c r="D43" s="10"/>
      <c r="E43" s="18" t="s">
        <v>550</v>
      </c>
    </row>
    <row r="44" customFormat="false" ht="13.8" hidden="false" customHeight="false" outlineLevel="0" collapsed="false">
      <c r="A44" s="4" t="s">
        <v>71</v>
      </c>
      <c r="B44" s="4"/>
      <c r="C44" s="14"/>
      <c r="D44" s="15" t="n">
        <f aca="false">SUM(D31:D43)</f>
        <v>0</v>
      </c>
      <c r="E44" s="4"/>
    </row>
    <row r="45" customFormat="false" ht="13.8" hidden="false" customHeight="false" outlineLevel="0" collapsed="false">
      <c r="A45" s="17" t="s">
        <v>72</v>
      </c>
      <c r="B45" s="4"/>
      <c r="C45" s="9"/>
      <c r="D45" s="10"/>
      <c r="E45" s="17" t="s">
        <v>551</v>
      </c>
    </row>
    <row r="46" customFormat="false" ht="13.8" hidden="false" customHeight="false" outlineLevel="0" collapsed="false">
      <c r="A46" s="17"/>
      <c r="B46" s="4"/>
      <c r="C46" s="9"/>
      <c r="D46" s="10"/>
      <c r="E46" s="17" t="s">
        <v>552</v>
      </c>
    </row>
    <row r="47" customFormat="false" ht="13.8" hidden="false" customHeight="false" outlineLevel="0" collapsed="false">
      <c r="A47" s="17"/>
      <c r="B47" s="4"/>
      <c r="C47" s="9"/>
      <c r="D47" s="10"/>
      <c r="E47" s="17" t="s">
        <v>553</v>
      </c>
    </row>
    <row r="48" customFormat="false" ht="13.8" hidden="false" customHeight="false" outlineLevel="0" collapsed="false">
      <c r="A48" s="17"/>
      <c r="B48" s="4"/>
      <c r="C48" s="9"/>
      <c r="D48" s="10"/>
      <c r="E48" s="17" t="s">
        <v>554</v>
      </c>
    </row>
    <row r="49" customFormat="false" ht="13.8" hidden="false" customHeight="false" outlineLevel="0" collapsed="false">
      <c r="A49" s="17"/>
      <c r="B49" s="4"/>
      <c r="C49" s="9"/>
      <c r="D49" s="10"/>
      <c r="E49" s="17" t="s">
        <v>555</v>
      </c>
    </row>
    <row r="50" customFormat="false" ht="13.8" hidden="false" customHeight="false" outlineLevel="0" collapsed="false">
      <c r="A50" s="17"/>
      <c r="B50" s="4"/>
      <c r="C50" s="9"/>
      <c r="D50" s="10"/>
      <c r="E50" s="17" t="s">
        <v>556</v>
      </c>
    </row>
    <row r="51" customFormat="false" ht="13.8" hidden="false" customHeight="false" outlineLevel="0" collapsed="false">
      <c r="A51" s="17"/>
      <c r="B51" s="4"/>
      <c r="C51" s="9"/>
      <c r="D51" s="10"/>
      <c r="E51" s="17" t="s">
        <v>557</v>
      </c>
    </row>
    <row r="52" customFormat="false" ht="13.8" hidden="false" customHeight="false" outlineLevel="0" collapsed="false">
      <c r="A52" s="17"/>
      <c r="B52" s="4"/>
      <c r="C52" s="9"/>
      <c r="D52" s="10"/>
      <c r="E52" s="17" t="s">
        <v>558</v>
      </c>
    </row>
    <row r="53" customFormat="false" ht="13.8" hidden="false" customHeight="false" outlineLevel="0" collapsed="false">
      <c r="A53" s="17"/>
      <c r="B53" s="4"/>
      <c r="C53" s="9"/>
      <c r="D53" s="10"/>
      <c r="E53" s="17" t="s">
        <v>92</v>
      </c>
    </row>
    <row r="54" customFormat="false" ht="13.8" hidden="false" customHeight="false" outlineLevel="0" collapsed="false">
      <c r="A54" s="17"/>
      <c r="B54" s="4"/>
      <c r="C54" s="9"/>
      <c r="D54" s="10"/>
      <c r="E54" s="17" t="s">
        <v>171</v>
      </c>
    </row>
    <row r="55" customFormat="false" ht="13.8" hidden="false" customHeight="false" outlineLevel="0" collapsed="false">
      <c r="A55" s="17"/>
      <c r="B55" s="4"/>
      <c r="C55" s="9"/>
      <c r="D55" s="10"/>
      <c r="E55" s="18" t="s">
        <v>379</v>
      </c>
    </row>
    <row r="56" customFormat="false" ht="13.8" hidden="false" customHeight="false" outlineLevel="0" collapsed="false">
      <c r="A56" s="17"/>
      <c r="B56" s="4"/>
      <c r="C56" s="9"/>
      <c r="D56" s="10"/>
      <c r="E56" s="17" t="s">
        <v>559</v>
      </c>
    </row>
    <row r="57" customFormat="false" ht="13.8" hidden="false" customHeight="false" outlineLevel="0" collapsed="false">
      <c r="A57" s="17"/>
      <c r="B57" s="4"/>
      <c r="C57" s="9"/>
      <c r="D57" s="10"/>
      <c r="E57" s="18" t="s">
        <v>559</v>
      </c>
    </row>
    <row r="58" customFormat="false" ht="13.8" hidden="false" customHeight="false" outlineLevel="0" collapsed="false">
      <c r="A58" s="17"/>
      <c r="B58" s="4"/>
      <c r="C58" s="9"/>
      <c r="D58" s="10"/>
      <c r="E58" s="18" t="s">
        <v>84</v>
      </c>
    </row>
    <row r="59" customFormat="false" ht="13.8" hidden="false" customHeight="false" outlineLevel="0" collapsed="false">
      <c r="A59" s="17"/>
      <c r="B59" s="4"/>
      <c r="C59" s="9"/>
      <c r="D59" s="10"/>
      <c r="E59" s="18" t="s">
        <v>560</v>
      </c>
    </row>
    <row r="60" customFormat="false" ht="13.8" hidden="false" customHeight="false" outlineLevel="0" collapsed="false">
      <c r="A60" s="17"/>
      <c r="B60" s="4"/>
      <c r="C60" s="9"/>
      <c r="D60" s="10"/>
      <c r="E60" s="18" t="s">
        <v>561</v>
      </c>
    </row>
    <row r="61" customFormat="false" ht="13.8" hidden="false" customHeight="false" outlineLevel="0" collapsed="false">
      <c r="A61" s="17"/>
      <c r="B61" s="4"/>
      <c r="C61" s="9"/>
      <c r="D61" s="10"/>
      <c r="E61" s="18" t="s">
        <v>562</v>
      </c>
    </row>
    <row r="62" customFormat="false" ht="13.8" hidden="false" customHeight="false" outlineLevel="0" collapsed="false">
      <c r="A62" s="17"/>
      <c r="B62" s="4"/>
      <c r="C62" s="9"/>
      <c r="D62" s="10"/>
      <c r="E62" s="18" t="s">
        <v>563</v>
      </c>
    </row>
    <row r="63" customFormat="false" ht="13.8" hidden="false" customHeight="false" outlineLevel="0" collapsed="false">
      <c r="A63" s="17"/>
      <c r="B63" s="4"/>
      <c r="C63" s="9"/>
      <c r="D63" s="10"/>
      <c r="E63" s="18" t="s">
        <v>564</v>
      </c>
    </row>
    <row r="64" customFormat="false" ht="13.8" hidden="false" customHeight="false" outlineLevel="0" collapsed="false">
      <c r="A64" s="17"/>
      <c r="B64" s="4"/>
      <c r="C64" s="9"/>
      <c r="D64" s="10"/>
      <c r="E64" s="18" t="s">
        <v>565</v>
      </c>
    </row>
    <row r="65" customFormat="false" ht="13.8" hidden="false" customHeight="false" outlineLevel="0" collapsed="false">
      <c r="A65" s="4" t="s">
        <v>97</v>
      </c>
      <c r="B65" s="17"/>
      <c r="C65" s="9"/>
      <c r="D65" s="70" t="n">
        <f aca="false">SUM(D45:D64)</f>
        <v>0</v>
      </c>
      <c r="E65" s="18"/>
    </row>
    <row r="66" s="23" customFormat="true" ht="13.8" hidden="false" customHeight="false" outlineLevel="0" collapsed="false">
      <c r="A66" s="11" t="n">
        <v>20.02</v>
      </c>
      <c r="B66" s="17"/>
      <c r="C66" s="9"/>
      <c r="D66" s="66"/>
      <c r="E66" s="17" t="s">
        <v>566</v>
      </c>
    </row>
    <row r="67" customFormat="false" ht="13.8" hidden="false" customHeight="false" outlineLevel="0" collapsed="false">
      <c r="A67" s="4" t="s">
        <v>390</v>
      </c>
      <c r="B67" s="17"/>
      <c r="C67" s="9"/>
      <c r="D67" s="70" t="n">
        <f aca="false">SUM(D66:D66)</f>
        <v>0</v>
      </c>
      <c r="E67" s="18"/>
    </row>
    <row r="68" customFormat="false" ht="13.8" hidden="false" customHeight="false" outlineLevel="0" collapsed="false">
      <c r="A68" s="17" t="s">
        <v>98</v>
      </c>
      <c r="B68" s="17"/>
      <c r="C68" s="9"/>
      <c r="D68" s="10"/>
      <c r="E68" s="17" t="s">
        <v>255</v>
      </c>
    </row>
    <row r="69" customFormat="false" ht="13.8" hidden="false" customHeight="false" outlineLevel="0" collapsed="false">
      <c r="A69" s="17"/>
      <c r="B69" s="17"/>
      <c r="C69" s="9"/>
      <c r="D69" s="10"/>
      <c r="E69" s="17" t="s">
        <v>255</v>
      </c>
    </row>
    <row r="70" customFormat="false" ht="13.8" hidden="false" customHeight="false" outlineLevel="0" collapsed="false">
      <c r="A70" s="17"/>
      <c r="B70" s="17"/>
      <c r="C70" s="9"/>
      <c r="D70" s="10"/>
      <c r="E70" s="17" t="s">
        <v>255</v>
      </c>
    </row>
    <row r="71" customFormat="false" ht="13.8" hidden="false" customHeight="false" outlineLevel="0" collapsed="false">
      <c r="A71" s="17"/>
      <c r="B71" s="17"/>
      <c r="C71" s="9"/>
      <c r="D71" s="10"/>
      <c r="E71" s="17" t="s">
        <v>255</v>
      </c>
    </row>
    <row r="72" customFormat="false" ht="13.8" hidden="false" customHeight="false" outlineLevel="0" collapsed="false">
      <c r="A72" s="17"/>
      <c r="B72" s="17"/>
      <c r="C72" s="9"/>
      <c r="D72" s="10"/>
      <c r="E72" s="17" t="s">
        <v>255</v>
      </c>
    </row>
    <row r="73" customFormat="false" ht="13.8" hidden="false" customHeight="false" outlineLevel="0" collapsed="false">
      <c r="A73" s="17"/>
      <c r="B73" s="17"/>
      <c r="C73" s="9"/>
      <c r="D73" s="10"/>
      <c r="E73" s="17" t="s">
        <v>255</v>
      </c>
    </row>
    <row r="74" customFormat="false" ht="13.8" hidden="false" customHeight="false" outlineLevel="0" collapsed="false">
      <c r="A74" s="17"/>
      <c r="B74" s="17"/>
      <c r="C74" s="9"/>
      <c r="D74" s="10"/>
      <c r="E74" s="17" t="s">
        <v>255</v>
      </c>
    </row>
    <row r="75" customFormat="false" ht="13.8" hidden="false" customHeight="false" outlineLevel="0" collapsed="false">
      <c r="A75" s="17"/>
      <c r="B75" s="17"/>
      <c r="C75" s="9"/>
      <c r="D75" s="10"/>
      <c r="E75" s="17" t="s">
        <v>255</v>
      </c>
    </row>
    <row r="76" customFormat="false" ht="13.8" hidden="false" customHeight="false" outlineLevel="0" collapsed="false">
      <c r="A76" s="17"/>
      <c r="B76" s="17"/>
      <c r="C76" s="9"/>
      <c r="D76" s="10"/>
      <c r="E76" s="17" t="s">
        <v>567</v>
      </c>
    </row>
    <row r="77" customFormat="false" ht="13.8" hidden="false" customHeight="false" outlineLevel="0" collapsed="false">
      <c r="A77" s="17"/>
      <c r="B77" s="17"/>
      <c r="C77" s="9"/>
      <c r="D77" s="10"/>
      <c r="E77" s="18" t="s">
        <v>255</v>
      </c>
    </row>
    <row r="78" customFormat="false" ht="13.8" hidden="false" customHeight="false" outlineLevel="0" collapsed="false">
      <c r="A78" s="17"/>
      <c r="B78" s="17"/>
      <c r="C78" s="9"/>
      <c r="D78" s="10"/>
      <c r="E78" s="18" t="s">
        <v>255</v>
      </c>
    </row>
    <row r="79" customFormat="false" ht="13.8" hidden="false" customHeight="false" outlineLevel="0" collapsed="false">
      <c r="A79" s="17"/>
      <c r="B79" s="17"/>
      <c r="C79" s="9"/>
      <c r="D79" s="10"/>
      <c r="E79" s="18" t="s">
        <v>255</v>
      </c>
    </row>
    <row r="80" customFormat="false" ht="13.8" hidden="false" customHeight="false" outlineLevel="0" collapsed="false">
      <c r="A80" s="17"/>
      <c r="B80" s="17"/>
      <c r="C80" s="9"/>
      <c r="D80" s="10"/>
      <c r="E80" s="18" t="s">
        <v>255</v>
      </c>
    </row>
    <row r="81" customFormat="false" ht="13.8" hidden="false" customHeight="false" outlineLevel="0" collapsed="false">
      <c r="A81" s="17"/>
      <c r="B81" s="17"/>
      <c r="C81" s="9"/>
      <c r="D81" s="10"/>
      <c r="E81" s="18" t="s">
        <v>255</v>
      </c>
    </row>
    <row r="82" customFormat="false" ht="13.8" hidden="false" customHeight="false" outlineLevel="0" collapsed="false">
      <c r="A82" s="17"/>
      <c r="B82" s="17"/>
      <c r="C82" s="9"/>
      <c r="D82" s="10"/>
      <c r="E82" s="18" t="s">
        <v>255</v>
      </c>
    </row>
    <row r="83" customFormat="false" ht="13.8" hidden="false" customHeight="false" outlineLevel="0" collapsed="false">
      <c r="A83" s="4" t="s">
        <v>101</v>
      </c>
      <c r="B83" s="4"/>
      <c r="C83" s="14"/>
      <c r="D83" s="15" t="n">
        <f aca="false">SUM(D68:D82)</f>
        <v>0</v>
      </c>
      <c r="E83" s="4"/>
    </row>
    <row r="84" customFormat="false" ht="13.8" hidden="false" customHeight="false" outlineLevel="0" collapsed="false">
      <c r="A84" s="17" t="s">
        <v>105</v>
      </c>
      <c r="B84" s="17"/>
      <c r="C84" s="9"/>
      <c r="D84" s="10"/>
      <c r="E84" s="17" t="s">
        <v>196</v>
      </c>
    </row>
    <row r="85" customFormat="false" ht="13.8" hidden="false" customHeight="false" outlineLevel="0" collapsed="false">
      <c r="A85" s="4" t="s">
        <v>107</v>
      </c>
      <c r="B85" s="4"/>
      <c r="C85" s="14"/>
      <c r="D85" s="15" t="n">
        <f aca="false">SUM(D84)</f>
        <v>0</v>
      </c>
      <c r="E85" s="4"/>
    </row>
    <row r="86" customFormat="false" ht="13.8" hidden="false" customHeight="false" outlineLevel="0" collapsed="false">
      <c r="A86" s="11" t="n">
        <v>20.25</v>
      </c>
      <c r="B86" s="17"/>
      <c r="C86" s="9"/>
      <c r="D86" s="10"/>
      <c r="E86" s="17" t="s">
        <v>568</v>
      </c>
    </row>
    <row r="87" customFormat="false" ht="13.8" hidden="false" customHeight="false" outlineLevel="0" collapsed="false">
      <c r="A87" s="11"/>
      <c r="B87" s="17"/>
      <c r="C87" s="9"/>
      <c r="D87" s="10"/>
      <c r="E87" s="17" t="s">
        <v>569</v>
      </c>
    </row>
    <row r="88" customFormat="false" ht="13.8" hidden="false" customHeight="false" outlineLevel="0" collapsed="false">
      <c r="A88" s="11"/>
      <c r="B88" s="17"/>
      <c r="C88" s="9"/>
      <c r="D88" s="10"/>
      <c r="E88" s="17" t="s">
        <v>570</v>
      </c>
    </row>
    <row r="89" customFormat="false" ht="13.8" hidden="false" customHeight="false" outlineLevel="0" collapsed="false">
      <c r="A89" s="11"/>
      <c r="B89" s="17"/>
      <c r="C89" s="9"/>
      <c r="D89" s="10"/>
      <c r="E89" s="17" t="s">
        <v>570</v>
      </c>
    </row>
    <row r="90" customFormat="false" ht="13.8" hidden="false" customHeight="false" outlineLevel="0" collapsed="false">
      <c r="A90" s="11"/>
      <c r="B90" s="17"/>
      <c r="C90" s="9"/>
      <c r="D90" s="10"/>
      <c r="E90" s="17" t="s">
        <v>571</v>
      </c>
    </row>
    <row r="91" customFormat="false" ht="13.8" hidden="false" customHeight="false" outlineLevel="0" collapsed="false">
      <c r="A91" s="11"/>
      <c r="B91" s="17"/>
      <c r="C91" s="9"/>
      <c r="D91" s="10"/>
      <c r="E91" s="17" t="s">
        <v>572</v>
      </c>
    </row>
    <row r="92" customFormat="false" ht="13.8" hidden="false" customHeight="false" outlineLevel="0" collapsed="false">
      <c r="A92" s="11"/>
      <c r="B92" s="17"/>
      <c r="C92" s="9"/>
      <c r="D92" s="10"/>
      <c r="E92" s="17" t="s">
        <v>573</v>
      </c>
    </row>
    <row r="93" customFormat="false" ht="13.8" hidden="false" customHeight="false" outlineLevel="0" collapsed="false">
      <c r="A93" s="11"/>
      <c r="B93" s="17"/>
      <c r="C93" s="9"/>
      <c r="D93" s="10"/>
      <c r="E93" s="17" t="s">
        <v>574</v>
      </c>
    </row>
    <row r="94" customFormat="false" ht="13.8" hidden="false" customHeight="false" outlineLevel="0" collapsed="false">
      <c r="A94" s="11"/>
      <c r="B94" s="17"/>
      <c r="C94" s="9"/>
      <c r="D94" s="10"/>
      <c r="E94" s="17" t="s">
        <v>575</v>
      </c>
    </row>
    <row r="95" customFormat="false" ht="13.8" hidden="false" customHeight="false" outlineLevel="0" collapsed="false">
      <c r="A95" s="4" t="s">
        <v>112</v>
      </c>
      <c r="B95" s="4"/>
      <c r="C95" s="14"/>
      <c r="D95" s="15" t="n">
        <f aca="false">SUM(D86:D94)</f>
        <v>0</v>
      </c>
      <c r="E95" s="4"/>
    </row>
    <row r="96" customFormat="false" ht="13.8" hidden="false" customHeight="false" outlineLevel="0" collapsed="false">
      <c r="A96" s="17" t="s">
        <v>113</v>
      </c>
      <c r="B96" s="17"/>
      <c r="C96" s="9"/>
      <c r="D96" s="10"/>
      <c r="E96" s="17" t="s">
        <v>201</v>
      </c>
    </row>
    <row r="97" customFormat="false" ht="13.8" hidden="false" customHeight="false" outlineLevel="0" collapsed="false">
      <c r="A97" s="4" t="s">
        <v>115</v>
      </c>
      <c r="B97" s="4"/>
      <c r="C97" s="14"/>
      <c r="D97" s="15" t="n">
        <f aca="false">SUM(D96)</f>
        <v>0</v>
      </c>
      <c r="E97" s="4"/>
    </row>
    <row r="98" customFormat="false" ht="13.8" hidden="false" customHeight="false" outlineLevel="0" collapsed="false">
      <c r="A98" s="17" t="s">
        <v>576</v>
      </c>
      <c r="B98" s="17"/>
      <c r="C98" s="9"/>
      <c r="D98" s="10"/>
      <c r="E98" s="18" t="s">
        <v>577</v>
      </c>
    </row>
    <row r="99" customFormat="false" ht="13.8" hidden="false" customHeight="false" outlineLevel="0" collapsed="false">
      <c r="A99" s="4" t="s">
        <v>578</v>
      </c>
      <c r="B99" s="4"/>
      <c r="C99" s="14"/>
      <c r="D99" s="15" t="n">
        <f aca="false">SUM(D98)</f>
        <v>0</v>
      </c>
      <c r="E99" s="4"/>
    </row>
    <row r="100" customFormat="false" ht="13.8" hidden="false" customHeight="false" outlineLevel="0" collapsed="false">
      <c r="A100" s="11" t="n">
        <v>59.17</v>
      </c>
      <c r="B100" s="17"/>
      <c r="C100" s="9"/>
      <c r="D100" s="10"/>
      <c r="E100" s="17" t="s">
        <v>399</v>
      </c>
    </row>
    <row r="101" customFormat="false" ht="13.8" hidden="false" customHeight="false" outlineLevel="0" collapsed="false">
      <c r="A101" s="11"/>
      <c r="B101" s="17"/>
      <c r="C101" s="9"/>
      <c r="D101" s="10"/>
      <c r="E101" s="17" t="s">
        <v>399</v>
      </c>
    </row>
    <row r="102" customFormat="false" ht="13.8" hidden="false" customHeight="false" outlineLevel="0" collapsed="false">
      <c r="A102" s="11"/>
      <c r="B102" s="17"/>
      <c r="C102" s="9"/>
      <c r="D102" s="10"/>
      <c r="E102" s="17" t="s">
        <v>399</v>
      </c>
    </row>
    <row r="103" customFormat="false" ht="13.8" hidden="false" customHeight="false" outlineLevel="0" collapsed="false">
      <c r="A103" s="11"/>
      <c r="B103" s="17"/>
      <c r="C103" s="9"/>
      <c r="D103" s="10"/>
      <c r="E103" s="17" t="s">
        <v>399</v>
      </c>
    </row>
    <row r="104" customFormat="false" ht="13.8" hidden="false" customHeight="false" outlineLevel="0" collapsed="false">
      <c r="A104" s="11"/>
      <c r="B104" s="17"/>
      <c r="C104" s="9"/>
      <c r="D104" s="10"/>
      <c r="E104" s="17" t="s">
        <v>399</v>
      </c>
    </row>
    <row r="105" customFormat="false" ht="13.8" hidden="false" customHeight="false" outlineLevel="0" collapsed="false">
      <c r="A105" s="11"/>
      <c r="B105" s="17"/>
      <c r="C105" s="9"/>
      <c r="D105" s="10"/>
      <c r="E105" s="17" t="s">
        <v>399</v>
      </c>
    </row>
    <row r="106" customFormat="false" ht="13.8" hidden="false" customHeight="false" outlineLevel="0" collapsed="false">
      <c r="A106" s="11"/>
      <c r="B106" s="17"/>
      <c r="C106" s="9"/>
      <c r="D106" s="10"/>
      <c r="E106" s="17" t="s">
        <v>399</v>
      </c>
    </row>
    <row r="107" customFormat="false" ht="13.8" hidden="false" customHeight="false" outlineLevel="0" collapsed="false">
      <c r="A107" s="11"/>
      <c r="B107" s="17"/>
      <c r="C107" s="9"/>
      <c r="D107" s="10"/>
      <c r="E107" s="17" t="s">
        <v>399</v>
      </c>
    </row>
    <row r="108" customFormat="false" ht="13.8" hidden="false" customHeight="false" outlineLevel="0" collapsed="false">
      <c r="A108" s="11"/>
      <c r="B108" s="17"/>
      <c r="C108" s="9"/>
      <c r="D108" s="10"/>
      <c r="E108" s="17" t="s">
        <v>399</v>
      </c>
    </row>
    <row r="109" customFormat="false" ht="13.8" hidden="false" customHeight="false" outlineLevel="0" collapsed="false">
      <c r="A109" s="11"/>
      <c r="B109" s="17"/>
      <c r="C109" s="9"/>
      <c r="D109" s="10"/>
      <c r="E109" s="17" t="s">
        <v>399</v>
      </c>
    </row>
    <row r="110" customFormat="false" ht="13.8" hidden="false" customHeight="false" outlineLevel="0" collapsed="false">
      <c r="A110" s="11"/>
      <c r="B110" s="17"/>
      <c r="C110" s="9"/>
      <c r="D110" s="10"/>
      <c r="E110" s="17" t="s">
        <v>399</v>
      </c>
    </row>
    <row r="111" customFormat="false" ht="13.8" hidden="false" customHeight="false" outlineLevel="0" collapsed="false">
      <c r="A111" s="11"/>
      <c r="B111" s="17"/>
      <c r="C111" s="9"/>
      <c r="D111" s="10"/>
      <c r="E111" s="17" t="s">
        <v>399</v>
      </c>
    </row>
    <row r="112" customFormat="false" ht="13.8" hidden="false" customHeight="false" outlineLevel="0" collapsed="false">
      <c r="A112" s="11"/>
      <c r="B112" s="17"/>
      <c r="C112" s="9"/>
      <c r="D112" s="10"/>
      <c r="E112" s="17" t="s">
        <v>399</v>
      </c>
    </row>
    <row r="113" customFormat="false" ht="13.8" hidden="false" customHeight="false" outlineLevel="0" collapsed="false">
      <c r="A113" s="11"/>
      <c r="B113" s="17"/>
      <c r="C113" s="9"/>
      <c r="D113" s="10"/>
      <c r="E113" s="17" t="s">
        <v>399</v>
      </c>
    </row>
    <row r="114" customFormat="false" ht="13.8" hidden="false" customHeight="false" outlineLevel="0" collapsed="false">
      <c r="A114" s="11"/>
      <c r="B114" s="17"/>
      <c r="C114" s="9"/>
      <c r="D114" s="10"/>
      <c r="E114" s="17" t="s">
        <v>399</v>
      </c>
    </row>
    <row r="115" customFormat="false" ht="13.8" hidden="false" customHeight="false" outlineLevel="0" collapsed="false">
      <c r="A115" s="11"/>
      <c r="B115" s="17"/>
      <c r="C115" s="9"/>
      <c r="D115" s="10"/>
      <c r="E115" s="17" t="s">
        <v>399</v>
      </c>
    </row>
    <row r="116" customFormat="false" ht="13.8" hidden="false" customHeight="false" outlineLevel="0" collapsed="false">
      <c r="A116" s="11"/>
      <c r="B116" s="17"/>
      <c r="C116" s="9"/>
      <c r="D116" s="10"/>
      <c r="E116" s="17" t="s">
        <v>399</v>
      </c>
    </row>
    <row r="117" customFormat="false" ht="13.8" hidden="false" customHeight="false" outlineLevel="0" collapsed="false">
      <c r="A117" s="11"/>
      <c r="B117" s="17"/>
      <c r="C117" s="9"/>
      <c r="D117" s="10"/>
      <c r="E117" s="17" t="s">
        <v>399</v>
      </c>
    </row>
    <row r="118" customFormat="false" ht="13.8" hidden="false" customHeight="false" outlineLevel="0" collapsed="false">
      <c r="A118" s="11"/>
      <c r="B118" s="17"/>
      <c r="C118" s="9"/>
      <c r="D118" s="10"/>
      <c r="E118" s="17" t="s">
        <v>399</v>
      </c>
    </row>
    <row r="119" customFormat="false" ht="13.8" hidden="false" customHeight="false" outlineLevel="0" collapsed="false">
      <c r="A119" s="11"/>
      <c r="B119" s="17"/>
      <c r="C119" s="9"/>
      <c r="D119" s="10"/>
      <c r="E119" s="17" t="s">
        <v>399</v>
      </c>
    </row>
    <row r="120" customFormat="false" ht="13.8" hidden="false" customHeight="false" outlineLevel="0" collapsed="false">
      <c r="A120" s="11"/>
      <c r="B120" s="17"/>
      <c r="C120" s="9"/>
      <c r="D120" s="10"/>
      <c r="E120" s="17" t="s">
        <v>399</v>
      </c>
    </row>
    <row r="121" customFormat="false" ht="13.8" hidden="false" customHeight="false" outlineLevel="0" collapsed="false">
      <c r="A121" s="11"/>
      <c r="B121" s="17"/>
      <c r="C121" s="9"/>
      <c r="D121" s="10"/>
      <c r="E121" s="17" t="s">
        <v>399</v>
      </c>
    </row>
    <row r="122" customFormat="false" ht="13.8" hidden="false" customHeight="false" outlineLevel="0" collapsed="false">
      <c r="A122" s="11"/>
      <c r="B122" s="17"/>
      <c r="C122" s="9"/>
      <c r="D122" s="10"/>
      <c r="E122" s="17" t="s">
        <v>579</v>
      </c>
    </row>
    <row r="123" customFormat="false" ht="13.8" hidden="false" customHeight="false" outlineLevel="0" collapsed="false">
      <c r="A123" s="11"/>
      <c r="B123" s="17"/>
      <c r="C123" s="9"/>
      <c r="D123" s="10"/>
      <c r="E123" s="17" t="s">
        <v>17</v>
      </c>
    </row>
    <row r="124" customFormat="false" ht="13.8" hidden="false" customHeight="false" outlineLevel="0" collapsed="false">
      <c r="A124" s="11"/>
      <c r="B124" s="17"/>
      <c r="C124" s="9"/>
      <c r="D124" s="10"/>
      <c r="E124" s="17" t="s">
        <v>399</v>
      </c>
    </row>
    <row r="125" customFormat="false" ht="13.8" hidden="false" customHeight="false" outlineLevel="0" collapsed="false">
      <c r="A125" s="11"/>
      <c r="B125" s="17"/>
      <c r="C125" s="9"/>
      <c r="D125" s="10"/>
      <c r="E125" s="17" t="s">
        <v>399</v>
      </c>
    </row>
    <row r="126" customFormat="false" ht="13.8" hidden="false" customHeight="false" outlineLevel="0" collapsed="false">
      <c r="A126" s="11"/>
      <c r="B126" s="17"/>
      <c r="C126" s="9"/>
      <c r="D126" s="10"/>
      <c r="E126" s="17" t="s">
        <v>399</v>
      </c>
    </row>
    <row r="127" customFormat="false" ht="13.8" hidden="false" customHeight="false" outlineLevel="0" collapsed="false">
      <c r="A127" s="11"/>
      <c r="B127" s="17"/>
      <c r="C127" s="9"/>
      <c r="D127" s="10"/>
      <c r="E127" s="17" t="s">
        <v>399</v>
      </c>
    </row>
    <row r="128" customFormat="false" ht="13.8" hidden="false" customHeight="false" outlineLevel="0" collapsed="false">
      <c r="A128" s="11"/>
      <c r="B128" s="17"/>
      <c r="C128" s="9"/>
      <c r="D128" s="10"/>
      <c r="E128" s="17" t="s">
        <v>399</v>
      </c>
    </row>
    <row r="129" customFormat="false" ht="13.8" hidden="false" customHeight="false" outlineLevel="0" collapsed="false">
      <c r="A129" s="11"/>
      <c r="B129" s="17"/>
      <c r="C129" s="9"/>
      <c r="D129" s="10"/>
      <c r="E129" s="17" t="s">
        <v>399</v>
      </c>
    </row>
    <row r="130" customFormat="false" ht="13.8" hidden="false" customHeight="false" outlineLevel="0" collapsed="false">
      <c r="A130" s="11"/>
      <c r="B130" s="17"/>
      <c r="C130" s="9"/>
      <c r="D130" s="10"/>
      <c r="E130" s="17" t="s">
        <v>399</v>
      </c>
    </row>
    <row r="131" customFormat="false" ht="13.8" hidden="false" customHeight="false" outlineLevel="0" collapsed="false">
      <c r="A131" s="11"/>
      <c r="B131" s="17"/>
      <c r="C131" s="9"/>
      <c r="D131" s="10"/>
      <c r="E131" s="17" t="s">
        <v>399</v>
      </c>
    </row>
    <row r="132" customFormat="false" ht="13.8" hidden="false" customHeight="false" outlineLevel="0" collapsed="false">
      <c r="A132" s="11"/>
      <c r="B132" s="17"/>
      <c r="C132" s="9"/>
      <c r="D132" s="10"/>
      <c r="E132" s="17" t="s">
        <v>399</v>
      </c>
    </row>
    <row r="133" customFormat="false" ht="13.8" hidden="false" customHeight="false" outlineLevel="0" collapsed="false">
      <c r="A133" s="11"/>
      <c r="B133" s="17"/>
      <c r="C133" s="9"/>
      <c r="D133" s="10"/>
      <c r="E133" s="17" t="s">
        <v>399</v>
      </c>
    </row>
    <row r="134" customFormat="false" ht="13.8" hidden="false" customHeight="false" outlineLevel="0" collapsed="false">
      <c r="A134" s="11"/>
      <c r="B134" s="17"/>
      <c r="C134" s="9"/>
      <c r="D134" s="10"/>
      <c r="E134" s="17" t="s">
        <v>399</v>
      </c>
    </row>
    <row r="135" customFormat="false" ht="13.8" hidden="false" customHeight="false" outlineLevel="0" collapsed="false">
      <c r="A135" s="11"/>
      <c r="B135" s="17"/>
      <c r="C135" s="9"/>
      <c r="D135" s="10"/>
      <c r="E135" s="17" t="s">
        <v>399</v>
      </c>
    </row>
    <row r="136" customFormat="false" ht="13.8" hidden="false" customHeight="false" outlineLevel="0" collapsed="false">
      <c r="A136" s="11"/>
      <c r="B136" s="17"/>
      <c r="C136" s="9"/>
      <c r="D136" s="10"/>
      <c r="E136" s="17" t="s">
        <v>399</v>
      </c>
    </row>
    <row r="137" customFormat="false" ht="13.8" hidden="false" customHeight="false" outlineLevel="0" collapsed="false">
      <c r="A137" s="11"/>
      <c r="B137" s="17"/>
      <c r="C137" s="9"/>
      <c r="D137" s="10"/>
      <c r="E137" s="17" t="s">
        <v>399</v>
      </c>
    </row>
    <row r="138" customFormat="false" ht="13.8" hidden="false" customHeight="false" outlineLevel="0" collapsed="false">
      <c r="A138" s="11"/>
      <c r="B138" s="17"/>
      <c r="C138" s="9"/>
      <c r="D138" s="10"/>
      <c r="E138" s="17" t="s">
        <v>399</v>
      </c>
    </row>
    <row r="139" customFormat="false" ht="13.8" hidden="false" customHeight="false" outlineLevel="0" collapsed="false">
      <c r="A139" s="11"/>
      <c r="B139" s="17"/>
      <c r="C139" s="9"/>
      <c r="D139" s="10"/>
      <c r="E139" s="17" t="s">
        <v>399</v>
      </c>
    </row>
    <row r="140" customFormat="false" ht="13.8" hidden="false" customHeight="false" outlineLevel="0" collapsed="false">
      <c r="A140" s="11"/>
      <c r="B140" s="17"/>
      <c r="C140" s="9"/>
      <c r="D140" s="10"/>
      <c r="E140" s="17" t="s">
        <v>399</v>
      </c>
    </row>
    <row r="141" customFormat="false" ht="13.8" hidden="false" customHeight="false" outlineLevel="0" collapsed="false">
      <c r="A141" s="11"/>
      <c r="B141" s="17"/>
      <c r="C141" s="9"/>
      <c r="D141" s="10"/>
      <c r="E141" s="17" t="s">
        <v>399</v>
      </c>
    </row>
    <row r="142" customFormat="false" ht="13.8" hidden="false" customHeight="false" outlineLevel="0" collapsed="false">
      <c r="A142" s="11"/>
      <c r="B142" s="17"/>
      <c r="C142" s="9"/>
      <c r="D142" s="10"/>
      <c r="E142" s="17" t="s">
        <v>399</v>
      </c>
    </row>
    <row r="143" customFormat="false" ht="13.8" hidden="false" customHeight="false" outlineLevel="0" collapsed="false">
      <c r="A143" s="11"/>
      <c r="B143" s="17"/>
      <c r="C143" s="9"/>
      <c r="D143" s="10"/>
      <c r="E143" s="17" t="s">
        <v>399</v>
      </c>
    </row>
    <row r="144" customFormat="false" ht="13.8" hidden="false" customHeight="false" outlineLevel="0" collapsed="false">
      <c r="A144" s="11"/>
      <c r="B144" s="17"/>
      <c r="C144" s="9"/>
      <c r="D144" s="10"/>
      <c r="E144" s="17" t="s">
        <v>399</v>
      </c>
    </row>
    <row r="145" customFormat="false" ht="13.8" hidden="false" customHeight="false" outlineLevel="0" collapsed="false">
      <c r="A145" s="11"/>
      <c r="B145" s="17"/>
      <c r="C145" s="9"/>
      <c r="D145" s="10"/>
      <c r="E145" s="17" t="s">
        <v>399</v>
      </c>
    </row>
    <row r="146" customFormat="false" ht="13.8" hidden="false" customHeight="false" outlineLevel="0" collapsed="false">
      <c r="A146" s="11"/>
      <c r="B146" s="17"/>
      <c r="C146" s="9"/>
      <c r="D146" s="10"/>
      <c r="E146" s="17" t="s">
        <v>399</v>
      </c>
    </row>
    <row r="147" customFormat="false" ht="13.8" hidden="false" customHeight="false" outlineLevel="0" collapsed="false">
      <c r="A147" s="11"/>
      <c r="B147" s="17"/>
      <c r="C147" s="9"/>
      <c r="D147" s="10"/>
      <c r="E147" s="17" t="s">
        <v>399</v>
      </c>
    </row>
    <row r="148" customFormat="false" ht="13.8" hidden="false" customHeight="false" outlineLevel="0" collapsed="false">
      <c r="A148" s="11"/>
      <c r="B148" s="17"/>
      <c r="C148" s="9"/>
      <c r="D148" s="10"/>
      <c r="E148" s="17" t="s">
        <v>399</v>
      </c>
    </row>
    <row r="149" customFormat="false" ht="13.8" hidden="false" customHeight="false" outlineLevel="0" collapsed="false">
      <c r="A149" s="29" t="s">
        <v>117</v>
      </c>
      <c r="B149" s="4"/>
      <c r="C149" s="14"/>
      <c r="D149" s="15" t="n">
        <f aca="false">SUM(D100:D148)</f>
        <v>0</v>
      </c>
      <c r="E149" s="17"/>
    </row>
    <row r="150" customFormat="false" ht="13.8" hidden="false" customHeight="false" outlineLevel="0" collapsed="false">
      <c r="A150" s="30" t="s">
        <v>118</v>
      </c>
      <c r="B150" s="17"/>
      <c r="C150" s="9"/>
      <c r="D150" s="10"/>
      <c r="E150" s="17" t="s">
        <v>580</v>
      </c>
    </row>
    <row r="151" customFormat="false" ht="13.8" hidden="false" customHeight="false" outlineLevel="0" collapsed="false">
      <c r="A151" s="31" t="s">
        <v>120</v>
      </c>
      <c r="B151" s="17"/>
      <c r="C151" s="9"/>
      <c r="D151" s="15" t="n">
        <f aca="false">SUM(D150:D150)</f>
        <v>0</v>
      </c>
      <c r="E151" s="17"/>
    </row>
    <row r="152" customFormat="false" ht="13.8" hidden="false" customHeight="false" outlineLevel="0" collapsed="false">
      <c r="A152" s="30" t="n">
        <v>65.01</v>
      </c>
      <c r="B152" s="17"/>
      <c r="C152" s="9"/>
      <c r="D152" s="10"/>
      <c r="E152" s="17" t="s">
        <v>581</v>
      </c>
    </row>
    <row r="153" customFormat="false" ht="13.8" hidden="false" customHeight="false" outlineLevel="0" collapsed="false">
      <c r="A153" s="31" t="s">
        <v>122</v>
      </c>
      <c r="B153" s="17"/>
      <c r="C153" s="9"/>
      <c r="D153" s="15" t="n">
        <f aca="false">SUM(D152)</f>
        <v>0</v>
      </c>
      <c r="E153" s="17"/>
    </row>
    <row r="154" customFormat="false" ht="13.8" hidden="false" customHeight="false" outlineLevel="0" collapsed="false">
      <c r="A154" s="30" t="s">
        <v>208</v>
      </c>
      <c r="B154" s="17"/>
      <c r="C154" s="9"/>
      <c r="D154" s="10"/>
      <c r="E154" s="17" t="s">
        <v>121</v>
      </c>
    </row>
    <row r="155" s="2" customFormat="true" ht="13.8" hidden="false" customHeight="false" outlineLevel="0" collapsed="false">
      <c r="A155" s="31" t="s">
        <v>273</v>
      </c>
      <c r="B155" s="4"/>
      <c r="C155" s="14"/>
      <c r="D155" s="15" t="n">
        <f aca="false">SUM(D154)</f>
        <v>0</v>
      </c>
      <c r="E155" s="4"/>
    </row>
    <row r="156" s="2" customFormat="true" ht="13.8" hidden="false" customHeight="false" outlineLevel="0" collapsed="false">
      <c r="A156" s="31"/>
      <c r="B156" s="4"/>
      <c r="C156" s="14"/>
      <c r="D156" s="15"/>
      <c r="E156" s="4"/>
    </row>
    <row r="157" s="2" customFormat="true" ht="13.8" hidden="false" customHeight="false" outlineLevel="0" collapsed="false">
      <c r="A157" s="2" t="s">
        <v>146</v>
      </c>
      <c r="D157" s="71" t="n">
        <f aca="false">SUM(D12+D14+D18+D20+D22+D30+D44+D65+D67+D83+D85+D95+D97+D99+D149+D151+D153+D155)</f>
        <v>0</v>
      </c>
    </row>
    <row r="158" customFormat="false" ht="13.8" hidden="false" customHeight="false" outlineLevel="0" collapsed="false"/>
    <row r="159" customFormat="false" ht="13.8" hidden="false" customHeight="false" outlineLevel="0" collapsed="false"/>
    <row r="160" customFormat="false" ht="13.8" hidden="false" customHeight="false" outlineLevel="0" collapsed="false"/>
    <row r="161" customFormat="false" ht="13.8" hidden="false" customHeight="false" outlineLevel="0" collapsed="false"/>
    <row r="162" customFormat="false" ht="13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C45" activeCellId="0" sqref="C45"/>
    </sheetView>
  </sheetViews>
  <sheetFormatPr defaultRowHeight="15" zeroHeight="false" outlineLevelRow="0" outlineLevelCol="0"/>
  <cols>
    <col collapsed="false" customWidth="true" hidden="false" outlineLevel="0" max="1" min="1" style="0" width="25.14"/>
    <col collapsed="false" customWidth="true" hidden="false" outlineLevel="0" max="2" min="2" style="0" width="15.14"/>
    <col collapsed="false" customWidth="true" hidden="false" outlineLevel="0" max="3" min="3" style="0" width="8.67"/>
    <col collapsed="false" customWidth="true" hidden="false" outlineLevel="0" max="4" min="4" style="0" width="14.59"/>
    <col collapsed="false" customWidth="true" hidden="false" outlineLevel="0" max="5" min="5" style="0" width="29.57"/>
    <col collapsed="false" customWidth="true" hidden="false" outlineLevel="0" max="1025" min="6" style="0" width="8.67"/>
  </cols>
  <sheetData>
    <row r="1" customFormat="false" ht="13.8" hidden="false" customHeight="false" outlineLevel="0" collapsed="false">
      <c r="A1" s="4"/>
      <c r="B1" s="5"/>
      <c r="C1" s="5"/>
      <c r="D1" s="6"/>
      <c r="E1" s="5"/>
    </row>
    <row r="2" customFormat="false" ht="13.8" hidden="false" customHeight="false" outlineLevel="0" collapsed="false">
      <c r="A2" s="2" t="s">
        <v>0</v>
      </c>
      <c r="B2" s="2"/>
      <c r="C2" s="2"/>
      <c r="D2" s="3"/>
    </row>
    <row r="3" customFormat="false" ht="13.8" hidden="false" customHeight="false" outlineLevel="0" collapsed="false">
      <c r="A3" s="2" t="s">
        <v>1</v>
      </c>
      <c r="B3" s="2"/>
      <c r="C3" s="2"/>
      <c r="D3" s="3"/>
    </row>
    <row r="4" customFormat="false" ht="13.8" hidden="false" customHeight="false" outlineLevel="0" collapsed="false">
      <c r="D4" s="1"/>
    </row>
    <row r="5" customFormat="false" ht="13.8" hidden="false" customHeight="false" outlineLevel="0" collapsed="false">
      <c r="A5" s="2" t="s">
        <v>2</v>
      </c>
      <c r="B5" s="2"/>
      <c r="C5" s="2"/>
      <c r="D5" s="3"/>
      <c r="E5" s="2"/>
    </row>
    <row r="6" customFormat="false" ht="13.8" hidden="false" customHeight="false" outlineLevel="0" collapsed="false">
      <c r="A6" s="2" t="s">
        <v>3</v>
      </c>
      <c r="B6" s="2"/>
      <c r="C6" s="2"/>
      <c r="D6" s="3"/>
      <c r="E6" s="2"/>
    </row>
    <row r="7" customFormat="false" ht="13.8" hidden="false" customHeight="false" outlineLevel="0" collapsed="false">
      <c r="A7" s="4"/>
      <c r="B7" s="5"/>
      <c r="C7" s="5"/>
      <c r="D7" s="6"/>
      <c r="E7" s="5"/>
    </row>
    <row r="8" customFormat="false" ht="13.8" hidden="false" customHeight="false" outlineLevel="0" collapsed="false">
      <c r="A8" s="4"/>
      <c r="B8" s="5" t="s">
        <v>528</v>
      </c>
      <c r="C8" s="5"/>
      <c r="D8" s="6"/>
      <c r="E8" s="5"/>
    </row>
    <row r="9" customFormat="false" ht="13.8" hidden="false" customHeight="false" outlineLevel="0" collapsed="false">
      <c r="A9" s="4"/>
      <c r="B9" s="5"/>
      <c r="C9" s="5"/>
      <c r="D9" s="6"/>
      <c r="E9" s="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582</v>
      </c>
      <c r="C11" s="9"/>
      <c r="D11" s="10"/>
      <c r="E11" s="18" t="s">
        <v>339</v>
      </c>
    </row>
    <row r="12" customFormat="false" ht="13.8" hidden="false" customHeight="false" outlineLevel="0" collapsed="false">
      <c r="A12" s="7"/>
      <c r="B12" s="8"/>
      <c r="C12" s="9"/>
      <c r="D12" s="10"/>
      <c r="E12" s="18" t="s">
        <v>339</v>
      </c>
    </row>
    <row r="13" customFormat="false" ht="13.8" hidden="false" customHeight="false" outlineLevel="0" collapsed="false">
      <c r="A13" s="7"/>
      <c r="B13" s="8"/>
      <c r="C13" s="9"/>
      <c r="D13" s="10"/>
      <c r="E13" s="18" t="s">
        <v>128</v>
      </c>
    </row>
    <row r="14" customFormat="false" ht="13.8" hidden="false" customHeight="false" outlineLevel="0" collapsed="false">
      <c r="A14" s="7"/>
      <c r="B14" s="8"/>
      <c r="C14" s="9"/>
      <c r="D14" s="10"/>
      <c r="E14" s="18" t="s">
        <v>128</v>
      </c>
    </row>
    <row r="15" customFormat="false" ht="13.8" hidden="false" customHeight="false" outlineLevel="0" collapsed="false">
      <c r="A15" s="7"/>
      <c r="B15" s="8"/>
      <c r="C15" s="9"/>
      <c r="D15" s="10"/>
      <c r="E15" s="18" t="s">
        <v>128</v>
      </c>
    </row>
    <row r="16" customFormat="false" ht="13.8" hidden="false" customHeight="false" outlineLevel="0" collapsed="false">
      <c r="A16" s="7"/>
      <c r="B16" s="8"/>
      <c r="C16" s="9"/>
      <c r="D16" s="10"/>
      <c r="E16" s="18" t="s">
        <v>128</v>
      </c>
    </row>
    <row r="17" customFormat="false" ht="13.8" hidden="false" customHeight="false" outlineLevel="0" collapsed="false">
      <c r="A17" s="7"/>
      <c r="B17" s="8"/>
      <c r="C17" s="9"/>
      <c r="D17" s="10"/>
      <c r="E17" s="18" t="s">
        <v>583</v>
      </c>
    </row>
    <row r="18" customFormat="false" ht="13.8" hidden="false" customHeight="false" outlineLevel="0" collapsed="false">
      <c r="A18" s="7"/>
      <c r="B18" s="8"/>
      <c r="C18" s="9"/>
      <c r="D18" s="10"/>
      <c r="E18" s="18" t="s">
        <v>128</v>
      </c>
    </row>
    <row r="19" customFormat="false" ht="13.8" hidden="false" customHeight="false" outlineLevel="0" collapsed="false">
      <c r="A19" s="7"/>
      <c r="B19" s="8"/>
      <c r="C19" s="9"/>
      <c r="D19" s="10"/>
      <c r="E19" s="18" t="s">
        <v>128</v>
      </c>
    </row>
    <row r="20" customFormat="false" ht="13.8" hidden="false" customHeight="false" outlineLevel="0" collapsed="false">
      <c r="A20" s="7"/>
      <c r="B20" s="8"/>
      <c r="C20" s="9"/>
      <c r="D20" s="10"/>
      <c r="E20" s="18" t="s">
        <v>128</v>
      </c>
    </row>
    <row r="21" customFormat="false" ht="13.8" hidden="false" customHeight="false" outlineLevel="0" collapsed="false">
      <c r="A21" s="7"/>
      <c r="B21" s="8"/>
      <c r="C21" s="9"/>
      <c r="D21" s="10"/>
      <c r="E21" s="18" t="s">
        <v>128</v>
      </c>
    </row>
    <row r="22" customFormat="false" ht="13.8" hidden="false" customHeight="false" outlineLevel="0" collapsed="false">
      <c r="A22" s="7"/>
      <c r="B22" s="8"/>
      <c r="C22" s="9"/>
      <c r="D22" s="10"/>
      <c r="E22" s="18" t="s">
        <v>128</v>
      </c>
    </row>
    <row r="23" customFormat="false" ht="13.8" hidden="false" customHeight="false" outlineLevel="0" collapsed="false">
      <c r="A23" s="7"/>
      <c r="B23" s="8"/>
      <c r="C23" s="9"/>
      <c r="D23" s="10"/>
      <c r="E23" s="11" t="s">
        <v>128</v>
      </c>
    </row>
    <row r="24" customFormat="false" ht="13.8" hidden="false" customHeight="false" outlineLevel="0" collapsed="false">
      <c r="A24" s="7"/>
      <c r="B24" s="8"/>
      <c r="C24" s="9"/>
      <c r="D24" s="10"/>
      <c r="E24" s="11" t="s">
        <v>584</v>
      </c>
    </row>
    <row r="25" customFormat="false" ht="13.8" hidden="false" customHeight="false" outlineLevel="0" collapsed="false">
      <c r="A25" s="7"/>
      <c r="B25" s="8"/>
      <c r="C25" s="9"/>
      <c r="D25" s="10"/>
      <c r="E25" s="11" t="s">
        <v>585</v>
      </c>
    </row>
    <row r="26" customFormat="false" ht="13.8" hidden="false" customHeight="false" outlineLevel="0" collapsed="false">
      <c r="A26" s="7"/>
      <c r="B26" s="8"/>
      <c r="C26" s="9"/>
      <c r="D26" s="10"/>
      <c r="E26" s="11" t="s">
        <v>586</v>
      </c>
    </row>
    <row r="27" customFormat="false" ht="13.8" hidden="false" customHeight="false" outlineLevel="0" collapsed="false">
      <c r="A27" s="7"/>
      <c r="B27" s="8"/>
      <c r="C27" s="9"/>
      <c r="D27" s="10"/>
      <c r="E27" s="11" t="s">
        <v>133</v>
      </c>
    </row>
    <row r="28" customFormat="false" ht="13.8" hidden="false" customHeight="false" outlineLevel="0" collapsed="false">
      <c r="A28" s="7"/>
      <c r="B28" s="8"/>
      <c r="C28" s="9"/>
      <c r="D28" s="10"/>
      <c r="E28" s="11" t="s">
        <v>17</v>
      </c>
    </row>
    <row r="29" customFormat="false" ht="13.8" hidden="false" customHeight="false" outlineLevel="0" collapsed="false">
      <c r="A29" s="7"/>
      <c r="B29" s="8"/>
      <c r="C29" s="9"/>
      <c r="D29" s="10"/>
      <c r="E29" s="11" t="s">
        <v>587</v>
      </c>
    </row>
    <row r="30" customFormat="false" ht="13.8" hidden="false" customHeight="false" outlineLevel="0" collapsed="false">
      <c r="A30" s="4" t="s">
        <v>19</v>
      </c>
      <c r="B30" s="4"/>
      <c r="C30" s="14"/>
      <c r="D30" s="15" t="n">
        <f aca="false">SUM(D11:D29)</f>
        <v>0</v>
      </c>
      <c r="E30" s="16"/>
    </row>
    <row r="31" customFormat="false" ht="13.8" hidden="false" customHeight="false" outlineLevel="0" collapsed="false">
      <c r="A31" s="17" t="s">
        <v>20</v>
      </c>
      <c r="B31" s="17"/>
      <c r="C31" s="9"/>
      <c r="D31" s="10"/>
      <c r="E31" s="17" t="s">
        <v>345</v>
      </c>
    </row>
    <row r="32" customFormat="false" ht="13.8" hidden="false" customHeight="false" outlineLevel="0" collapsed="false">
      <c r="A32" s="4" t="s">
        <v>22</v>
      </c>
      <c r="B32" s="4"/>
      <c r="C32" s="14"/>
      <c r="D32" s="15" t="n">
        <f aca="false">SUM(D31)</f>
        <v>0</v>
      </c>
      <c r="E32" s="4"/>
    </row>
    <row r="33" customFormat="false" ht="13.8" hidden="false" customHeight="false" outlineLevel="0" collapsed="false">
      <c r="A33" s="17" t="s">
        <v>23</v>
      </c>
      <c r="B33" s="17"/>
      <c r="C33" s="9"/>
      <c r="D33" s="10"/>
      <c r="E33" s="18" t="s">
        <v>588</v>
      </c>
    </row>
    <row r="34" customFormat="false" ht="13.8" hidden="false" customHeight="false" outlineLevel="0" collapsed="false">
      <c r="A34" s="17"/>
      <c r="B34" s="17"/>
      <c r="C34" s="9"/>
      <c r="D34" s="10"/>
      <c r="E34" s="18" t="s">
        <v>589</v>
      </c>
    </row>
    <row r="35" customFormat="false" ht="13.8" hidden="false" customHeight="false" outlineLevel="0" collapsed="false">
      <c r="A35" s="17"/>
      <c r="B35" s="17"/>
      <c r="C35" s="9"/>
      <c r="D35" s="10"/>
      <c r="E35" s="18" t="s">
        <v>590</v>
      </c>
    </row>
    <row r="36" customFormat="false" ht="13.8" hidden="false" customHeight="false" outlineLevel="0" collapsed="false">
      <c r="A36" s="17"/>
      <c r="B36" s="17"/>
      <c r="C36" s="9"/>
      <c r="D36" s="10"/>
      <c r="E36" s="18" t="s">
        <v>591</v>
      </c>
    </row>
    <row r="37" customFormat="false" ht="13.8" hidden="false" customHeight="false" outlineLevel="0" collapsed="false">
      <c r="A37" s="4" t="s">
        <v>29</v>
      </c>
      <c r="B37" s="4"/>
      <c r="C37" s="14"/>
      <c r="D37" s="15" t="n">
        <f aca="false">SUM(D33:D36)</f>
        <v>0</v>
      </c>
      <c r="E37" s="18"/>
    </row>
    <row r="38" customFormat="false" ht="13.8" hidden="false" customHeight="false" outlineLevel="0" collapsed="false">
      <c r="A38" s="17" t="s">
        <v>139</v>
      </c>
      <c r="B38" s="17"/>
      <c r="C38" s="9"/>
      <c r="D38" s="10"/>
      <c r="E38" s="17" t="s">
        <v>419</v>
      </c>
    </row>
    <row r="39" customFormat="false" ht="13.8" hidden="false" customHeight="false" outlineLevel="0" collapsed="false">
      <c r="A39" s="17"/>
      <c r="B39" s="17"/>
      <c r="C39" s="9"/>
      <c r="D39" s="10"/>
      <c r="E39" s="17" t="s">
        <v>419</v>
      </c>
    </row>
    <row r="40" customFormat="false" ht="13.8" hidden="false" customHeight="false" outlineLevel="0" collapsed="false">
      <c r="A40" s="4" t="s">
        <v>141</v>
      </c>
      <c r="B40" s="4"/>
      <c r="C40" s="14"/>
      <c r="D40" s="15" t="n">
        <f aca="false">SUM(D38:D39)</f>
        <v>0</v>
      </c>
      <c r="E40" s="18"/>
    </row>
    <row r="41" customFormat="false" ht="13.8" hidden="false" customHeight="false" outlineLevel="0" collapsed="false">
      <c r="A41" s="17" t="s">
        <v>30</v>
      </c>
      <c r="B41" s="17"/>
      <c r="C41" s="9"/>
      <c r="D41" s="10"/>
      <c r="E41" s="17" t="s">
        <v>142</v>
      </c>
    </row>
    <row r="42" customFormat="false" ht="13.8" hidden="false" customHeight="false" outlineLevel="0" collapsed="false">
      <c r="A42" s="4" t="s">
        <v>32</v>
      </c>
      <c r="B42" s="4"/>
      <c r="C42" s="14"/>
      <c r="D42" s="15" t="n">
        <f aca="false">SUM(D41)</f>
        <v>0</v>
      </c>
      <c r="E42" s="4"/>
    </row>
    <row r="43" customFormat="false" ht="13.8" hidden="false" customHeight="false" outlineLevel="0" collapsed="false">
      <c r="A43" s="18" t="s">
        <v>33</v>
      </c>
      <c r="B43" s="18"/>
      <c r="C43" s="18"/>
      <c r="D43" s="19"/>
      <c r="E43" s="18" t="s">
        <v>143</v>
      </c>
    </row>
    <row r="44" s="2" customFormat="true" ht="13.8" hidden="false" customHeight="false" outlineLevel="0" collapsed="false">
      <c r="A44" s="4" t="s">
        <v>35</v>
      </c>
      <c r="B44" s="4"/>
      <c r="C44" s="4"/>
      <c r="D44" s="20" t="n">
        <f aca="false">SUM(D43:D43)</f>
        <v>0</v>
      </c>
      <c r="E44" s="4"/>
    </row>
    <row r="45" customFormat="false" ht="13.8" hidden="false" customHeight="false" outlineLevel="0" collapsed="false">
      <c r="A45" s="17" t="s">
        <v>36</v>
      </c>
      <c r="B45" s="17"/>
      <c r="C45" s="9"/>
      <c r="D45" s="21"/>
      <c r="E45" s="11" t="s">
        <v>592</v>
      </c>
    </row>
    <row r="46" customFormat="false" ht="13.8" hidden="false" customHeight="false" outlineLevel="0" collapsed="false">
      <c r="A46" s="7"/>
      <c r="B46" s="8"/>
      <c r="C46" s="9"/>
      <c r="D46" s="10"/>
      <c r="E46" s="11" t="s">
        <v>145</v>
      </c>
    </row>
    <row r="47" customFormat="false" ht="13.8" hidden="false" customHeight="false" outlineLevel="0" collapsed="false">
      <c r="A47" s="4" t="s">
        <v>39</v>
      </c>
      <c r="B47" s="4"/>
      <c r="C47" s="14"/>
      <c r="D47" s="15" t="n">
        <f aca="false">SUM(D45:D46)</f>
        <v>0</v>
      </c>
      <c r="E47" s="18"/>
    </row>
    <row r="48" s="72" customFormat="true" ht="13.8" hidden="false" customHeight="false" outlineLevel="0" collapsed="false">
      <c r="A48" s="72" t="s">
        <v>146</v>
      </c>
      <c r="D48" s="73" t="n">
        <f aca="false">SUM(D30+D32+D37+D40+D42+D44+D47)</f>
        <v>0</v>
      </c>
    </row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88" colorId="64" zoomScale="100" zoomScaleNormal="100" zoomScalePageLayoutView="100" workbookViewId="0">
      <selection pane="topLeft" activeCell="M107" activeCellId="0" sqref="M107"/>
    </sheetView>
  </sheetViews>
  <sheetFormatPr defaultRowHeight="13.8" zeroHeight="false" outlineLevelRow="0" outlineLevelCol="0"/>
  <cols>
    <col collapsed="false" customWidth="true" hidden="false" outlineLevel="0" max="1" min="1" style="0" width="17.86"/>
    <col collapsed="false" customWidth="true" hidden="false" outlineLevel="0" max="2" min="2" style="0" width="10.69"/>
    <col collapsed="false" customWidth="true" hidden="false" outlineLevel="0" max="3" min="3" style="0" width="8.67"/>
    <col collapsed="false" customWidth="true" hidden="false" outlineLevel="0" max="4" min="4" style="1" width="18.61"/>
    <col collapsed="false" customWidth="true" hidden="false" outlineLevel="0" max="5" min="5" style="0" width="65.69"/>
    <col collapsed="false" customWidth="true" hidden="false" outlineLevel="0" max="1025" min="6" style="0" width="8.67"/>
  </cols>
  <sheetData>
    <row r="1" customFormat="false" ht="13.8" hidden="false" customHeight="false" outlineLevel="0" collapsed="false">
      <c r="A1" s="2" t="s">
        <v>293</v>
      </c>
      <c r="B1" s="2"/>
      <c r="C1" s="2"/>
      <c r="D1" s="3"/>
    </row>
    <row r="2" customFormat="false" ht="13.8" hidden="false" customHeight="false" outlineLevel="0" collapsed="false">
      <c r="A2" s="2" t="s">
        <v>1</v>
      </c>
      <c r="B2" s="2"/>
      <c r="C2" s="2"/>
      <c r="D2" s="3"/>
    </row>
    <row r="3" customFormat="false" ht="13.8" hidden="false" customHeight="false" outlineLevel="0" collapsed="false">
      <c r="A3" s="2"/>
      <c r="B3" s="2"/>
      <c r="C3" s="2"/>
      <c r="D3" s="3"/>
    </row>
    <row r="4" customFormat="false" ht="13.8" hidden="false" customHeight="false" outlineLevel="0" collapsed="false">
      <c r="A4" s="2" t="s">
        <v>2</v>
      </c>
      <c r="B4" s="2"/>
      <c r="C4" s="2"/>
      <c r="D4" s="3"/>
    </row>
    <row r="5" customFormat="false" ht="13.8" hidden="false" customHeight="false" outlineLevel="0" collapsed="false">
      <c r="A5" s="2" t="s">
        <v>41</v>
      </c>
      <c r="B5" s="2"/>
      <c r="C5" s="2"/>
      <c r="D5" s="3"/>
    </row>
    <row r="6" customFormat="false" ht="13.8" hidden="false" customHeight="false" outlineLevel="0" collapsed="false">
      <c r="A6" s="2"/>
      <c r="B6" s="2"/>
      <c r="C6" s="2"/>
      <c r="D6" s="3"/>
    </row>
    <row r="7" customFormat="false" ht="13.8" hidden="false" customHeight="false" outlineLevel="0" collapsed="false">
      <c r="A7" s="2"/>
      <c r="B7" s="2"/>
      <c r="C7" s="2"/>
      <c r="D7" s="3"/>
    </row>
    <row r="8" customFormat="false" ht="13.8" hidden="false" customHeight="false" outlineLevel="0" collapsed="false">
      <c r="A8" s="2"/>
      <c r="B8" s="2"/>
      <c r="C8" s="2"/>
      <c r="D8" s="3" t="s">
        <v>593</v>
      </c>
      <c r="E8" s="65"/>
    </row>
    <row r="10" customFormat="false" ht="13.8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4" t="s">
        <v>9</v>
      </c>
    </row>
    <row r="11" s="23" customFormat="true" ht="13.8" hidden="false" customHeight="false" outlineLevel="0" collapsed="false">
      <c r="A11" s="7" t="s">
        <v>148</v>
      </c>
      <c r="B11" s="8"/>
      <c r="C11" s="35"/>
      <c r="D11" s="10"/>
      <c r="E11" s="17" t="s">
        <v>594</v>
      </c>
    </row>
    <row r="12" customFormat="false" ht="13.8" hidden="false" customHeight="false" outlineLevel="0" collapsed="false">
      <c r="A12" s="24" t="s">
        <v>150</v>
      </c>
      <c r="B12" s="5"/>
      <c r="C12" s="5"/>
      <c r="D12" s="15" t="n">
        <f aca="false">SUM(D11)</f>
        <v>0</v>
      </c>
      <c r="E12" s="4"/>
    </row>
    <row r="13" customFormat="false" ht="13.8" hidden="false" customHeight="false" outlineLevel="0" collapsed="false">
      <c r="A13" s="7" t="s">
        <v>45</v>
      </c>
      <c r="B13" s="8"/>
      <c r="C13" s="9"/>
      <c r="D13" s="10"/>
      <c r="E13" s="17" t="s">
        <v>47</v>
      </c>
    </row>
    <row r="14" customFormat="false" ht="13.8" hidden="false" customHeight="false" outlineLevel="0" collapsed="false">
      <c r="A14" s="7"/>
      <c r="B14" s="8"/>
      <c r="C14" s="9"/>
      <c r="D14" s="10"/>
      <c r="E14" s="17" t="s">
        <v>595</v>
      </c>
    </row>
    <row r="15" customFormat="false" ht="13.8" hidden="false" customHeight="false" outlineLevel="0" collapsed="false">
      <c r="A15" s="7"/>
      <c r="B15" s="8"/>
      <c r="C15" s="9"/>
      <c r="D15" s="10"/>
      <c r="E15" s="17" t="s">
        <v>47</v>
      </c>
    </row>
    <row r="16" customFormat="false" ht="13.8" hidden="false" customHeight="false" outlineLevel="0" collapsed="false">
      <c r="A16" s="24" t="s">
        <v>48</v>
      </c>
      <c r="B16" s="5"/>
      <c r="C16" s="25"/>
      <c r="D16" s="15" t="n">
        <f aca="false">SUM(D13:D15)</f>
        <v>0</v>
      </c>
      <c r="E16" s="4"/>
    </row>
    <row r="17" customFormat="false" ht="13.8" hidden="false" customHeight="false" outlineLevel="0" collapsed="false">
      <c r="A17" s="7" t="s">
        <v>49</v>
      </c>
      <c r="B17" s="8"/>
      <c r="C17" s="9"/>
      <c r="D17" s="10"/>
      <c r="E17" s="18" t="s">
        <v>596</v>
      </c>
    </row>
    <row r="18" customFormat="false" ht="13.8" hidden="false" customHeight="false" outlineLevel="0" collapsed="false">
      <c r="A18" s="24" t="s">
        <v>54</v>
      </c>
      <c r="B18" s="5"/>
      <c r="C18" s="25"/>
      <c r="D18" s="15" t="n">
        <f aca="false">SUM(D17:D17)</f>
        <v>0</v>
      </c>
      <c r="E18" s="18"/>
    </row>
    <row r="19" customFormat="false" ht="13.8" hidden="false" customHeight="false" outlineLevel="0" collapsed="false">
      <c r="A19" s="7" t="s">
        <v>55</v>
      </c>
      <c r="B19" s="17"/>
      <c r="C19" s="9"/>
      <c r="D19" s="10"/>
      <c r="E19" s="17" t="s">
        <v>597</v>
      </c>
    </row>
    <row r="20" customFormat="false" ht="13.8" hidden="false" customHeight="false" outlineLevel="0" collapsed="false">
      <c r="A20" s="24" t="s">
        <v>57</v>
      </c>
      <c r="B20" s="4"/>
      <c r="C20" s="26"/>
      <c r="D20" s="15" t="n">
        <f aca="false">SUM(D19)</f>
        <v>0</v>
      </c>
      <c r="E20" s="4"/>
    </row>
    <row r="21" customFormat="false" ht="13.8" hidden="false" customHeight="false" outlineLevel="0" collapsed="false">
      <c r="A21" s="7" t="s">
        <v>156</v>
      </c>
      <c r="B21" s="17"/>
      <c r="C21" s="9"/>
      <c r="D21" s="10"/>
      <c r="E21" s="18" t="s">
        <v>598</v>
      </c>
    </row>
    <row r="22" customFormat="false" ht="13.8" hidden="false" customHeight="false" outlineLevel="0" collapsed="false">
      <c r="A22" s="7"/>
      <c r="B22" s="17"/>
      <c r="C22" s="9"/>
      <c r="D22" s="10"/>
      <c r="E22" s="18" t="s">
        <v>599</v>
      </c>
    </row>
    <row r="23" customFormat="false" ht="13.8" hidden="false" customHeight="false" outlineLevel="0" collapsed="false">
      <c r="A23" s="24" t="s">
        <v>160</v>
      </c>
      <c r="B23" s="4"/>
      <c r="C23" s="26"/>
      <c r="D23" s="15" t="n">
        <f aca="false">SUM(D21:D22)</f>
        <v>0</v>
      </c>
      <c r="E23" s="4"/>
    </row>
    <row r="24" customFormat="false" ht="13.8" hidden="false" customHeight="false" outlineLevel="0" collapsed="false">
      <c r="A24" s="7" t="s">
        <v>58</v>
      </c>
      <c r="B24" s="17"/>
      <c r="C24" s="9"/>
      <c r="D24" s="27"/>
      <c r="E24" s="18" t="s">
        <v>600</v>
      </c>
    </row>
    <row r="25" customFormat="false" ht="13.8" hidden="false" customHeight="false" outlineLevel="0" collapsed="false">
      <c r="A25" s="7"/>
      <c r="B25" s="17"/>
      <c r="C25" s="9"/>
      <c r="D25" s="27"/>
      <c r="E25" s="18" t="s">
        <v>601</v>
      </c>
    </row>
    <row r="26" customFormat="false" ht="13.8" hidden="false" customHeight="false" outlineLevel="0" collapsed="false">
      <c r="A26" s="7"/>
      <c r="B26" s="17"/>
      <c r="C26" s="9"/>
      <c r="D26" s="69"/>
      <c r="E26" s="18" t="s">
        <v>602</v>
      </c>
    </row>
    <row r="27" customFormat="false" ht="13.8" hidden="false" customHeight="false" outlineLevel="0" collapsed="false">
      <c r="A27" s="7"/>
      <c r="B27" s="17"/>
      <c r="C27" s="9"/>
      <c r="D27" s="69"/>
      <c r="E27" s="18" t="s">
        <v>601</v>
      </c>
    </row>
    <row r="28" customFormat="false" ht="13.8" hidden="false" customHeight="false" outlineLevel="0" collapsed="false">
      <c r="A28" s="7"/>
      <c r="B28" s="17"/>
      <c r="C28" s="9"/>
      <c r="D28" s="69"/>
      <c r="E28" s="18" t="s">
        <v>603</v>
      </c>
    </row>
    <row r="29" customFormat="false" ht="13.8" hidden="false" customHeight="false" outlineLevel="0" collapsed="false">
      <c r="A29" s="7"/>
      <c r="B29" s="17"/>
      <c r="C29" s="9"/>
      <c r="D29" s="69"/>
      <c r="E29" s="18" t="s">
        <v>603</v>
      </c>
    </row>
    <row r="30" customFormat="false" ht="13.8" hidden="false" customHeight="false" outlineLevel="0" collapsed="false">
      <c r="A30" s="7"/>
      <c r="B30" s="17"/>
      <c r="C30" s="9"/>
      <c r="D30" s="69"/>
      <c r="E30" s="18" t="s">
        <v>59</v>
      </c>
    </row>
    <row r="31" customFormat="false" ht="13.8" hidden="false" customHeight="false" outlineLevel="0" collapsed="false">
      <c r="A31" s="7"/>
      <c r="B31" s="17"/>
      <c r="C31" s="9"/>
      <c r="D31" s="10"/>
      <c r="E31" s="18" t="s">
        <v>603</v>
      </c>
    </row>
    <row r="32" customFormat="false" ht="13.8" hidden="false" customHeight="false" outlineLevel="0" collapsed="false">
      <c r="A32" s="7"/>
      <c r="B32" s="17"/>
      <c r="C32" s="9"/>
      <c r="D32" s="10"/>
      <c r="E32" s="18" t="s">
        <v>600</v>
      </c>
    </row>
    <row r="33" customFormat="false" ht="13.8" hidden="false" customHeight="false" outlineLevel="0" collapsed="false">
      <c r="A33" s="4" t="s">
        <v>64</v>
      </c>
      <c r="B33" s="4"/>
      <c r="C33" s="14"/>
      <c r="D33" s="15" t="n">
        <f aca="false">SUM(D24:D32)</f>
        <v>0</v>
      </c>
      <c r="E33" s="17"/>
    </row>
    <row r="34" customFormat="false" ht="13.8" hidden="false" customHeight="false" outlineLevel="0" collapsed="false">
      <c r="A34" s="17" t="s">
        <v>65</v>
      </c>
      <c r="B34" s="17"/>
      <c r="C34" s="9"/>
      <c r="D34" s="10"/>
      <c r="E34" s="18" t="s">
        <v>604</v>
      </c>
    </row>
    <row r="35" customFormat="false" ht="13.8" hidden="false" customHeight="false" outlineLevel="0" collapsed="false">
      <c r="A35" s="17"/>
      <c r="B35" s="17"/>
      <c r="C35" s="9"/>
      <c r="D35" s="10"/>
      <c r="E35" s="18" t="s">
        <v>604</v>
      </c>
    </row>
    <row r="36" customFormat="false" ht="13.8" hidden="false" customHeight="false" outlineLevel="0" collapsed="false">
      <c r="A36" s="17"/>
      <c r="B36" s="17"/>
      <c r="C36" s="9"/>
      <c r="D36" s="10"/>
      <c r="E36" s="18" t="s">
        <v>605</v>
      </c>
    </row>
    <row r="37" customFormat="false" ht="13.8" hidden="false" customHeight="false" outlineLevel="0" collapsed="false">
      <c r="A37" s="17"/>
      <c r="B37" s="17"/>
      <c r="C37" s="9"/>
      <c r="D37" s="10"/>
      <c r="E37" s="18" t="s">
        <v>606</v>
      </c>
    </row>
    <row r="38" customFormat="false" ht="13.8" hidden="false" customHeight="false" outlineLevel="0" collapsed="false">
      <c r="A38" s="17"/>
      <c r="B38" s="17"/>
      <c r="C38" s="9"/>
      <c r="D38" s="10"/>
      <c r="E38" s="18" t="s">
        <v>607</v>
      </c>
    </row>
    <row r="39" customFormat="false" ht="13.8" hidden="false" customHeight="false" outlineLevel="0" collapsed="false">
      <c r="A39" s="17"/>
      <c r="B39" s="17"/>
      <c r="C39" s="9"/>
      <c r="D39" s="10"/>
      <c r="E39" s="18" t="s">
        <v>607</v>
      </c>
    </row>
    <row r="40" customFormat="false" ht="13.8" hidden="false" customHeight="false" outlineLevel="0" collapsed="false">
      <c r="A40" s="17"/>
      <c r="B40" s="17"/>
      <c r="C40" s="9"/>
      <c r="D40" s="10"/>
      <c r="E40" s="18" t="s">
        <v>168</v>
      </c>
    </row>
    <row r="41" customFormat="false" ht="13.8" hidden="false" customHeight="false" outlineLevel="0" collapsed="false">
      <c r="A41" s="17"/>
      <c r="B41" s="17"/>
      <c r="C41" s="9"/>
      <c r="D41" s="10"/>
      <c r="E41" s="18" t="s">
        <v>608</v>
      </c>
    </row>
    <row r="42" customFormat="false" ht="13.8" hidden="false" customHeight="false" outlineLevel="0" collapsed="false">
      <c r="A42" s="74" t="s">
        <v>71</v>
      </c>
      <c r="B42" s="74"/>
      <c r="C42" s="75"/>
      <c r="D42" s="76" t="n">
        <f aca="false">SUM(D34:D41)</f>
        <v>0</v>
      </c>
      <c r="E42" s="74"/>
    </row>
    <row r="43" customFormat="false" ht="13.8" hidden="false" customHeight="false" outlineLevel="0" collapsed="false">
      <c r="A43" s="18" t="s">
        <v>72</v>
      </c>
      <c r="B43" s="4"/>
      <c r="C43" s="18"/>
      <c r="D43" s="10"/>
      <c r="E43" s="17" t="s">
        <v>609</v>
      </c>
    </row>
    <row r="44" customFormat="false" ht="13.8" hidden="false" customHeight="false" outlineLevel="0" collapsed="false">
      <c r="A44" s="18"/>
      <c r="B44" s="4"/>
      <c r="C44" s="18"/>
      <c r="D44" s="10"/>
      <c r="E44" s="17" t="s">
        <v>382</v>
      </c>
    </row>
    <row r="45" customFormat="false" ht="13.8" hidden="false" customHeight="false" outlineLevel="0" collapsed="false">
      <c r="B45" s="4"/>
      <c r="C45" s="18"/>
      <c r="D45" s="10"/>
      <c r="E45" s="17" t="s">
        <v>382</v>
      </c>
    </row>
    <row r="46" customFormat="false" ht="13.8" hidden="false" customHeight="false" outlineLevel="0" collapsed="false">
      <c r="A46" s="17"/>
      <c r="B46" s="4"/>
      <c r="C46" s="9"/>
      <c r="D46" s="10"/>
      <c r="E46" s="17" t="s">
        <v>172</v>
      </c>
    </row>
    <row r="47" customFormat="false" ht="13.8" hidden="false" customHeight="false" outlineLevel="0" collapsed="false">
      <c r="A47" s="17"/>
      <c r="B47" s="4"/>
      <c r="C47" s="9"/>
      <c r="D47" s="10"/>
      <c r="E47" s="17" t="s">
        <v>610</v>
      </c>
    </row>
    <row r="48" customFormat="false" ht="13.8" hidden="false" customHeight="false" outlineLevel="0" collapsed="false">
      <c r="A48" s="17"/>
      <c r="B48" s="4"/>
      <c r="C48" s="9"/>
      <c r="D48" s="10"/>
      <c r="E48" s="18" t="s">
        <v>611</v>
      </c>
    </row>
    <row r="49" customFormat="false" ht="13.8" hidden="false" customHeight="false" outlineLevel="0" collapsed="false">
      <c r="A49" s="17"/>
      <c r="B49" s="4"/>
      <c r="C49" s="9"/>
      <c r="D49" s="10"/>
      <c r="E49" s="17" t="s">
        <v>611</v>
      </c>
    </row>
    <row r="50" customFormat="false" ht="13.8" hidden="false" customHeight="false" outlineLevel="0" collapsed="false">
      <c r="A50" s="17"/>
      <c r="B50" s="4"/>
      <c r="C50" s="9"/>
      <c r="D50" s="10"/>
      <c r="E50" s="17" t="s">
        <v>612</v>
      </c>
    </row>
    <row r="51" customFormat="false" ht="13.8" hidden="false" customHeight="false" outlineLevel="0" collapsed="false">
      <c r="A51" s="17"/>
      <c r="B51" s="4"/>
      <c r="C51" s="9"/>
      <c r="D51" s="10"/>
      <c r="E51" s="17" t="s">
        <v>613</v>
      </c>
    </row>
    <row r="52" customFormat="false" ht="13.8" hidden="false" customHeight="false" outlineLevel="0" collapsed="false">
      <c r="A52" s="17"/>
      <c r="B52" s="4"/>
      <c r="C52" s="9"/>
      <c r="D52" s="10"/>
      <c r="E52" s="18" t="s">
        <v>614</v>
      </c>
    </row>
    <row r="53" customFormat="false" ht="13.8" hidden="false" customHeight="false" outlineLevel="0" collapsed="false">
      <c r="A53" s="17"/>
      <c r="B53" s="4"/>
      <c r="C53" s="9"/>
      <c r="D53" s="10"/>
      <c r="E53" s="17" t="s">
        <v>77</v>
      </c>
    </row>
    <row r="54" customFormat="false" ht="13.8" hidden="false" customHeight="false" outlineLevel="0" collapsed="false">
      <c r="A54" s="17"/>
      <c r="B54" s="4"/>
      <c r="C54" s="9"/>
      <c r="D54" s="10"/>
      <c r="E54" s="18" t="s">
        <v>615</v>
      </c>
    </row>
    <row r="55" customFormat="false" ht="13.8" hidden="false" customHeight="false" outlineLevel="0" collapsed="false">
      <c r="A55" s="17"/>
      <c r="B55" s="4"/>
      <c r="C55" s="9"/>
      <c r="D55" s="10"/>
      <c r="E55" s="18" t="s">
        <v>616</v>
      </c>
    </row>
    <row r="56" customFormat="false" ht="13.8" hidden="false" customHeight="false" outlineLevel="0" collapsed="false">
      <c r="A56" s="17"/>
      <c r="B56" s="4"/>
      <c r="C56" s="9"/>
      <c r="D56" s="10"/>
      <c r="E56" s="18" t="s">
        <v>617</v>
      </c>
    </row>
    <row r="57" customFormat="false" ht="13.8" hidden="false" customHeight="false" outlineLevel="0" collapsed="false">
      <c r="A57" s="17"/>
      <c r="B57" s="4"/>
      <c r="C57" s="9"/>
      <c r="D57" s="10"/>
      <c r="E57" s="18" t="s">
        <v>618</v>
      </c>
    </row>
    <row r="58" customFormat="false" ht="13.8" hidden="false" customHeight="false" outlineLevel="0" collapsed="false">
      <c r="A58" s="17"/>
      <c r="B58" s="4"/>
      <c r="C58" s="9"/>
      <c r="D58" s="10"/>
      <c r="E58" s="18" t="s">
        <v>619</v>
      </c>
    </row>
    <row r="59" customFormat="false" ht="13.8" hidden="false" customHeight="false" outlineLevel="0" collapsed="false">
      <c r="A59" s="17"/>
      <c r="B59" s="4"/>
      <c r="C59" s="9"/>
      <c r="D59" s="10"/>
      <c r="E59" s="18" t="s">
        <v>620</v>
      </c>
    </row>
    <row r="60" customFormat="false" ht="13.8" hidden="false" customHeight="false" outlineLevel="0" collapsed="false">
      <c r="A60" s="17"/>
      <c r="B60" s="4"/>
      <c r="C60" s="9"/>
      <c r="D60" s="10"/>
      <c r="E60" s="18" t="s">
        <v>621</v>
      </c>
    </row>
    <row r="61" customFormat="false" ht="13.8" hidden="false" customHeight="false" outlineLevel="0" collapsed="false">
      <c r="A61" s="17"/>
      <c r="B61" s="4"/>
      <c r="C61" s="9"/>
      <c r="D61" s="10"/>
      <c r="E61" s="17" t="s">
        <v>622</v>
      </c>
    </row>
    <row r="62" customFormat="false" ht="13.8" hidden="false" customHeight="false" outlineLevel="0" collapsed="false">
      <c r="A62" s="17"/>
      <c r="B62" s="4"/>
      <c r="C62" s="9"/>
      <c r="D62" s="10"/>
      <c r="E62" s="17" t="s">
        <v>623</v>
      </c>
    </row>
    <row r="63" customFormat="false" ht="13.8" hidden="false" customHeight="false" outlineLevel="0" collapsed="false">
      <c r="A63" s="17"/>
      <c r="B63" s="4"/>
      <c r="C63" s="9"/>
      <c r="D63" s="10"/>
      <c r="E63" s="17" t="s">
        <v>171</v>
      </c>
    </row>
    <row r="64" customFormat="false" ht="13.8" hidden="false" customHeight="false" outlineLevel="0" collapsed="false">
      <c r="A64" s="17"/>
      <c r="B64" s="4"/>
      <c r="C64" s="9"/>
      <c r="D64" s="10"/>
      <c r="E64" s="17" t="s">
        <v>624</v>
      </c>
    </row>
    <row r="65" customFormat="false" ht="13.8" hidden="false" customHeight="false" outlineLevel="0" collapsed="false">
      <c r="A65" s="17"/>
      <c r="B65" s="4"/>
      <c r="C65" s="9"/>
      <c r="D65" s="10"/>
      <c r="E65" s="18" t="s">
        <v>625</v>
      </c>
    </row>
    <row r="66" customFormat="false" ht="13.8" hidden="false" customHeight="false" outlineLevel="0" collapsed="false">
      <c r="A66" s="17"/>
      <c r="B66" s="4"/>
      <c r="C66" s="9"/>
      <c r="D66" s="10"/>
      <c r="E66" s="18" t="s">
        <v>626</v>
      </c>
    </row>
    <row r="67" customFormat="false" ht="13.8" hidden="false" customHeight="false" outlineLevel="0" collapsed="false">
      <c r="A67" s="17"/>
      <c r="B67" s="4"/>
      <c r="C67" s="9"/>
      <c r="D67" s="10"/>
      <c r="E67" s="18" t="s">
        <v>627</v>
      </c>
    </row>
    <row r="68" customFormat="false" ht="13.8" hidden="false" customHeight="false" outlineLevel="0" collapsed="false">
      <c r="A68" s="17"/>
      <c r="B68" s="4"/>
      <c r="C68" s="9"/>
      <c r="D68" s="10"/>
      <c r="E68" s="18" t="s">
        <v>382</v>
      </c>
    </row>
    <row r="69" customFormat="false" ht="13.8" hidden="false" customHeight="false" outlineLevel="0" collapsed="false">
      <c r="A69" s="17"/>
      <c r="B69" s="4"/>
      <c r="C69" s="9"/>
      <c r="D69" s="10"/>
      <c r="E69" s="18" t="s">
        <v>628</v>
      </c>
    </row>
    <row r="70" customFormat="false" ht="13.8" hidden="false" customHeight="false" outlineLevel="0" collapsed="false">
      <c r="A70" s="4" t="s">
        <v>97</v>
      </c>
      <c r="B70" s="4"/>
      <c r="C70" s="9"/>
      <c r="D70" s="15" t="n">
        <f aca="false">SUM(D43:D69)</f>
        <v>0</v>
      </c>
      <c r="E70" s="18"/>
    </row>
    <row r="71" s="23" customFormat="true" ht="13.8" hidden="false" customHeight="false" outlineLevel="0" collapsed="false">
      <c r="A71" s="17" t="s">
        <v>453</v>
      </c>
      <c r="B71" s="17"/>
      <c r="C71" s="9"/>
      <c r="D71" s="10"/>
      <c r="E71" s="17" t="s">
        <v>629</v>
      </c>
    </row>
    <row r="72" customFormat="false" ht="13.8" hidden="false" customHeight="false" outlineLevel="0" collapsed="false">
      <c r="A72" s="4" t="s">
        <v>455</v>
      </c>
      <c r="B72" s="4"/>
      <c r="C72" s="9"/>
      <c r="D72" s="15" t="n">
        <f aca="false">SUM(D71)</f>
        <v>0</v>
      </c>
      <c r="E72" s="18"/>
    </row>
    <row r="73" customFormat="false" ht="13.8" hidden="false" customHeight="false" outlineLevel="0" collapsed="false">
      <c r="A73" s="17" t="s">
        <v>98</v>
      </c>
      <c r="B73" s="17"/>
      <c r="C73" s="9"/>
      <c r="D73" s="10"/>
      <c r="E73" s="17" t="s">
        <v>255</v>
      </c>
    </row>
    <row r="74" customFormat="false" ht="13.8" hidden="false" customHeight="false" outlineLevel="0" collapsed="false">
      <c r="A74" s="17"/>
      <c r="B74" s="17"/>
      <c r="C74" s="9"/>
      <c r="D74" s="10"/>
      <c r="E74" s="17" t="s">
        <v>255</v>
      </c>
    </row>
    <row r="75" customFormat="false" ht="13.8" hidden="false" customHeight="false" outlineLevel="0" collapsed="false">
      <c r="A75" s="17"/>
      <c r="B75" s="17"/>
      <c r="C75" s="9"/>
      <c r="D75" s="10"/>
      <c r="E75" s="17" t="s">
        <v>255</v>
      </c>
    </row>
    <row r="76" customFormat="false" ht="13.8" hidden="false" customHeight="false" outlineLevel="0" collapsed="false">
      <c r="A76" s="17"/>
      <c r="B76" s="17"/>
      <c r="C76" s="9"/>
      <c r="D76" s="10"/>
      <c r="E76" s="17" t="s">
        <v>255</v>
      </c>
    </row>
    <row r="77" customFormat="false" ht="13.8" hidden="false" customHeight="false" outlineLevel="0" collapsed="false">
      <c r="A77" s="17"/>
      <c r="B77" s="17"/>
      <c r="C77" s="9"/>
      <c r="D77" s="10"/>
      <c r="E77" s="17" t="s">
        <v>255</v>
      </c>
    </row>
    <row r="78" customFormat="false" ht="13.8" hidden="false" customHeight="false" outlineLevel="0" collapsed="false">
      <c r="A78" s="17"/>
      <c r="B78" s="17"/>
      <c r="C78" s="9"/>
      <c r="D78" s="10"/>
      <c r="E78" s="17" t="s">
        <v>255</v>
      </c>
    </row>
    <row r="79" customFormat="false" ht="13.8" hidden="false" customHeight="false" outlineLevel="0" collapsed="false">
      <c r="A79" s="17"/>
      <c r="B79" s="17"/>
      <c r="C79" s="9"/>
      <c r="D79" s="10"/>
      <c r="E79" s="17" t="s">
        <v>255</v>
      </c>
    </row>
    <row r="80" customFormat="false" ht="13.8" hidden="false" customHeight="false" outlineLevel="0" collapsed="false">
      <c r="A80" s="17"/>
      <c r="B80" s="17"/>
      <c r="C80" s="9"/>
      <c r="D80" s="10"/>
      <c r="E80" s="17" t="s">
        <v>630</v>
      </c>
    </row>
    <row r="81" customFormat="false" ht="13.8" hidden="false" customHeight="false" outlineLevel="0" collapsed="false">
      <c r="A81" s="17"/>
      <c r="B81" s="17"/>
      <c r="C81" s="9"/>
      <c r="D81" s="10"/>
      <c r="E81" s="17" t="s">
        <v>255</v>
      </c>
    </row>
    <row r="82" customFormat="false" ht="13.8" hidden="false" customHeight="false" outlineLevel="0" collapsed="false">
      <c r="A82" s="4" t="s">
        <v>101</v>
      </c>
      <c r="B82" s="4"/>
      <c r="C82" s="14"/>
      <c r="D82" s="15" t="n">
        <f aca="false">SUM(D73:D81)</f>
        <v>0</v>
      </c>
      <c r="E82" s="4"/>
    </row>
    <row r="83" customFormat="false" ht="13.8" hidden="false" customHeight="false" outlineLevel="0" collapsed="false">
      <c r="A83" s="17" t="s">
        <v>105</v>
      </c>
      <c r="B83" s="17"/>
      <c r="C83" s="9"/>
      <c r="D83" s="10"/>
      <c r="E83" s="17" t="s">
        <v>196</v>
      </c>
    </row>
    <row r="84" customFormat="false" ht="13.8" hidden="false" customHeight="false" outlineLevel="0" collapsed="false">
      <c r="A84" s="4" t="s">
        <v>107</v>
      </c>
      <c r="B84" s="4"/>
      <c r="C84" s="14"/>
      <c r="D84" s="15" t="n">
        <f aca="false">SUM(D83)</f>
        <v>0</v>
      </c>
      <c r="E84" s="4"/>
    </row>
    <row r="85" customFormat="false" ht="13.8" hidden="false" customHeight="false" outlineLevel="0" collapsed="false">
      <c r="A85" s="11" t="n">
        <v>20.25</v>
      </c>
      <c r="B85" s="17"/>
      <c r="C85" s="9"/>
      <c r="D85" s="10"/>
      <c r="E85" s="18" t="s">
        <v>631</v>
      </c>
    </row>
    <row r="86" customFormat="false" ht="13.8" hidden="false" customHeight="false" outlineLevel="0" collapsed="false">
      <c r="A86" s="11"/>
      <c r="B86" s="17"/>
      <c r="C86" s="9"/>
      <c r="D86" s="10"/>
      <c r="E86" s="18" t="s">
        <v>632</v>
      </c>
    </row>
    <row r="87" customFormat="false" ht="13.8" hidden="false" customHeight="false" outlineLevel="0" collapsed="false">
      <c r="A87" s="11"/>
      <c r="B87" s="17"/>
      <c r="C87" s="9"/>
      <c r="D87" s="10"/>
      <c r="E87" s="18" t="s">
        <v>633</v>
      </c>
    </row>
    <row r="88" customFormat="false" ht="13.8" hidden="false" customHeight="false" outlineLevel="0" collapsed="false">
      <c r="A88" s="11"/>
      <c r="B88" s="17"/>
      <c r="C88" s="9"/>
      <c r="D88" s="10"/>
      <c r="E88" s="18" t="s">
        <v>634</v>
      </c>
    </row>
    <row r="89" customFormat="false" ht="13.8" hidden="false" customHeight="false" outlineLevel="0" collapsed="false">
      <c r="A89" s="11"/>
      <c r="B89" s="17"/>
      <c r="C89" s="9"/>
      <c r="D89" s="10"/>
      <c r="E89" s="18" t="s">
        <v>635</v>
      </c>
    </row>
    <row r="90" customFormat="false" ht="13.8" hidden="false" customHeight="false" outlineLevel="0" collapsed="false">
      <c r="A90" s="4" t="s">
        <v>112</v>
      </c>
      <c r="B90" s="4"/>
      <c r="C90" s="14"/>
      <c r="D90" s="15" t="n">
        <f aca="false">SUM(D85:D89)</f>
        <v>0</v>
      </c>
      <c r="E90" s="4"/>
    </row>
    <row r="91" customFormat="false" ht="13.8" hidden="false" customHeight="false" outlineLevel="0" collapsed="false">
      <c r="A91" s="17" t="s">
        <v>576</v>
      </c>
      <c r="B91" s="17"/>
      <c r="C91" s="9"/>
      <c r="D91" s="10"/>
      <c r="E91" s="18" t="s">
        <v>636</v>
      </c>
    </row>
    <row r="92" customFormat="false" ht="13.8" hidden="false" customHeight="false" outlineLevel="0" collapsed="false">
      <c r="A92" s="4" t="s">
        <v>578</v>
      </c>
      <c r="B92" s="4"/>
      <c r="C92" s="14"/>
      <c r="D92" s="15" t="n">
        <f aca="false">SUM(D91:D91)</f>
        <v>0</v>
      </c>
      <c r="E92" s="4"/>
    </row>
    <row r="93" customFormat="false" ht="13.8" hidden="false" customHeight="false" outlineLevel="0" collapsed="false">
      <c r="A93" s="11" t="n">
        <v>59.17</v>
      </c>
      <c r="B93" s="4"/>
      <c r="C93" s="9"/>
      <c r="D93" s="10"/>
      <c r="E93" s="17" t="s">
        <v>637</v>
      </c>
    </row>
    <row r="94" customFormat="false" ht="13.8" hidden="false" customHeight="false" outlineLevel="0" collapsed="false">
      <c r="A94" s="11"/>
      <c r="B94" s="4"/>
      <c r="C94" s="9"/>
      <c r="D94" s="10"/>
      <c r="E94" s="17" t="s">
        <v>399</v>
      </c>
    </row>
    <row r="95" customFormat="false" ht="13.8" hidden="false" customHeight="false" outlineLevel="0" collapsed="false">
      <c r="A95" s="11"/>
      <c r="B95" s="4"/>
      <c r="C95" s="9"/>
      <c r="D95" s="10"/>
      <c r="E95" s="17" t="s">
        <v>399</v>
      </c>
    </row>
    <row r="96" customFormat="false" ht="13.8" hidden="false" customHeight="false" outlineLevel="0" collapsed="false">
      <c r="A96" s="11"/>
      <c r="B96" s="4"/>
      <c r="C96" s="9"/>
      <c r="D96" s="10"/>
      <c r="E96" s="17" t="s">
        <v>399</v>
      </c>
    </row>
    <row r="97" customFormat="false" ht="13.8" hidden="false" customHeight="false" outlineLevel="0" collapsed="false">
      <c r="B97" s="17"/>
      <c r="C97" s="9"/>
      <c r="D97" s="10"/>
      <c r="E97" s="17" t="s">
        <v>399</v>
      </c>
    </row>
    <row r="98" customFormat="false" ht="13.8" hidden="false" customHeight="false" outlineLevel="0" collapsed="false">
      <c r="A98" s="11"/>
      <c r="B98" s="17"/>
      <c r="C98" s="9"/>
      <c r="D98" s="10"/>
      <c r="E98" s="17" t="s">
        <v>399</v>
      </c>
    </row>
    <row r="99" customFormat="false" ht="13.8" hidden="false" customHeight="false" outlineLevel="0" collapsed="false">
      <c r="A99" s="11"/>
      <c r="B99" s="17"/>
      <c r="C99" s="9"/>
      <c r="D99" s="10"/>
      <c r="E99" s="17" t="s">
        <v>399</v>
      </c>
    </row>
    <row r="100" customFormat="false" ht="13.8" hidden="false" customHeight="false" outlineLevel="0" collapsed="false">
      <c r="A100" s="11"/>
      <c r="B100" s="17"/>
      <c r="C100" s="9"/>
      <c r="D100" s="10"/>
      <c r="E100" s="17" t="s">
        <v>399</v>
      </c>
    </row>
    <row r="101" customFormat="false" ht="13.8" hidden="false" customHeight="false" outlineLevel="0" collapsed="false">
      <c r="A101" s="11"/>
      <c r="B101" s="17"/>
      <c r="C101" s="9"/>
      <c r="D101" s="10"/>
      <c r="E101" s="17" t="s">
        <v>399</v>
      </c>
    </row>
    <row r="102" customFormat="false" ht="13.8" hidden="false" customHeight="false" outlineLevel="0" collapsed="false">
      <c r="A102" s="11"/>
      <c r="B102" s="17"/>
      <c r="C102" s="9"/>
      <c r="D102" s="10"/>
      <c r="E102" s="17" t="s">
        <v>399</v>
      </c>
    </row>
    <row r="103" customFormat="false" ht="13.8" hidden="false" customHeight="false" outlineLevel="0" collapsed="false">
      <c r="A103" s="11"/>
      <c r="B103" s="17"/>
      <c r="C103" s="9"/>
      <c r="D103" s="10"/>
      <c r="E103" s="17" t="s">
        <v>399</v>
      </c>
    </row>
    <row r="104" customFormat="false" ht="13.8" hidden="false" customHeight="false" outlineLevel="0" collapsed="false">
      <c r="A104" s="11"/>
      <c r="B104" s="17"/>
      <c r="C104" s="9"/>
      <c r="D104" s="10"/>
      <c r="E104" s="17" t="s">
        <v>399</v>
      </c>
    </row>
    <row r="105" customFormat="false" ht="13.8" hidden="false" customHeight="false" outlineLevel="0" collapsed="false">
      <c r="A105" s="11"/>
      <c r="B105" s="17"/>
      <c r="C105" s="9"/>
      <c r="D105" s="10"/>
      <c r="E105" s="17" t="s">
        <v>399</v>
      </c>
    </row>
    <row r="106" customFormat="false" ht="13.8" hidden="false" customHeight="false" outlineLevel="0" collapsed="false">
      <c r="A106" s="11"/>
      <c r="B106" s="17"/>
      <c r="C106" s="9"/>
      <c r="D106" s="10"/>
      <c r="E106" s="17" t="s">
        <v>399</v>
      </c>
    </row>
    <row r="107" customFormat="false" ht="13.8" hidden="false" customHeight="false" outlineLevel="0" collapsed="false">
      <c r="A107" s="11"/>
      <c r="B107" s="17"/>
      <c r="C107" s="9"/>
      <c r="D107" s="10"/>
      <c r="E107" s="17" t="s">
        <v>399</v>
      </c>
    </row>
    <row r="108" customFormat="false" ht="13.8" hidden="false" customHeight="false" outlineLevel="0" collapsed="false">
      <c r="A108" s="11"/>
      <c r="B108" s="17"/>
      <c r="C108" s="9"/>
      <c r="D108" s="10"/>
      <c r="E108" s="17" t="s">
        <v>399</v>
      </c>
    </row>
    <row r="109" customFormat="false" ht="13.8" hidden="false" customHeight="false" outlineLevel="0" collapsed="false">
      <c r="A109" s="11"/>
      <c r="B109" s="17"/>
      <c r="C109" s="9"/>
      <c r="D109" s="10"/>
      <c r="E109" s="17" t="s">
        <v>399</v>
      </c>
    </row>
    <row r="110" customFormat="false" ht="13.8" hidden="false" customHeight="false" outlineLevel="0" collapsed="false">
      <c r="A110" s="11"/>
      <c r="B110" s="17"/>
      <c r="C110" s="9"/>
      <c r="D110" s="10"/>
      <c r="E110" s="17" t="s">
        <v>399</v>
      </c>
    </row>
    <row r="111" customFormat="false" ht="13.8" hidden="false" customHeight="false" outlineLevel="0" collapsed="false">
      <c r="A111" s="11"/>
      <c r="B111" s="17"/>
      <c r="C111" s="9"/>
      <c r="D111" s="10"/>
      <c r="E111" s="17" t="s">
        <v>399</v>
      </c>
    </row>
    <row r="112" customFormat="false" ht="13.8" hidden="false" customHeight="false" outlineLevel="0" collapsed="false">
      <c r="A112" s="11"/>
      <c r="B112" s="17"/>
      <c r="C112" s="9"/>
      <c r="D112" s="10"/>
      <c r="E112" s="17" t="s">
        <v>399</v>
      </c>
    </row>
    <row r="113" customFormat="false" ht="13.8" hidden="false" customHeight="false" outlineLevel="0" collapsed="false">
      <c r="A113" s="11"/>
      <c r="B113" s="17"/>
      <c r="C113" s="9"/>
      <c r="D113" s="10"/>
      <c r="E113" s="17" t="s">
        <v>399</v>
      </c>
    </row>
    <row r="114" customFormat="false" ht="13.8" hidden="false" customHeight="false" outlineLevel="0" collapsed="false">
      <c r="A114" s="11"/>
      <c r="B114" s="17"/>
      <c r="C114" s="9"/>
      <c r="D114" s="10"/>
      <c r="E114" s="17" t="s">
        <v>399</v>
      </c>
    </row>
    <row r="115" customFormat="false" ht="13.8" hidden="false" customHeight="false" outlineLevel="0" collapsed="false">
      <c r="A115" s="11"/>
      <c r="B115" s="17"/>
      <c r="C115" s="9"/>
      <c r="D115" s="10"/>
      <c r="E115" s="17" t="s">
        <v>399</v>
      </c>
    </row>
    <row r="116" customFormat="false" ht="13.8" hidden="false" customHeight="false" outlineLevel="0" collapsed="false">
      <c r="A116" s="11"/>
      <c r="B116" s="17"/>
      <c r="C116" s="9"/>
      <c r="D116" s="10"/>
      <c r="E116" s="17" t="s">
        <v>399</v>
      </c>
    </row>
    <row r="117" customFormat="false" ht="13.8" hidden="false" customHeight="false" outlineLevel="0" collapsed="false">
      <c r="A117" s="29" t="s">
        <v>117</v>
      </c>
      <c r="B117" s="4"/>
      <c r="C117" s="14"/>
      <c r="D117" s="15" t="n">
        <f aca="false">SUM(D93:D116)</f>
        <v>0</v>
      </c>
      <c r="E117" s="17"/>
    </row>
    <row r="118" customFormat="false" ht="13.8" hidden="false" customHeight="false" outlineLevel="0" collapsed="false">
      <c r="A118" s="30" t="s">
        <v>118</v>
      </c>
      <c r="B118" s="17"/>
      <c r="C118" s="9"/>
      <c r="D118" s="10"/>
      <c r="E118" s="17" t="s">
        <v>638</v>
      </c>
    </row>
    <row r="119" customFormat="false" ht="13.8" hidden="false" customHeight="false" outlineLevel="0" collapsed="false">
      <c r="A119" s="31" t="s">
        <v>120</v>
      </c>
      <c r="B119" s="17"/>
      <c r="C119" s="9"/>
      <c r="D119" s="15" t="n">
        <f aca="false">SUM(D118)</f>
        <v>0</v>
      </c>
      <c r="E119" s="17"/>
    </row>
    <row r="120" customFormat="false" ht="13.8" hidden="false" customHeight="false" outlineLevel="0" collapsed="false">
      <c r="A120" s="30" t="n">
        <v>65.01</v>
      </c>
      <c r="B120" s="17"/>
      <c r="C120" s="9"/>
      <c r="D120" s="10"/>
      <c r="E120" s="17" t="s">
        <v>463</v>
      </c>
    </row>
    <row r="121" customFormat="false" ht="13.8" hidden="false" customHeight="false" outlineLevel="0" collapsed="false">
      <c r="A121" s="31" t="s">
        <v>122</v>
      </c>
      <c r="B121" s="17"/>
      <c r="C121" s="9"/>
      <c r="D121" s="15" t="n">
        <f aca="false">SUM(D120)</f>
        <v>0</v>
      </c>
      <c r="E121" s="17"/>
    </row>
    <row r="122" customFormat="false" ht="13.8" hidden="false" customHeight="false" outlineLevel="0" collapsed="false">
      <c r="A122" s="30" t="s">
        <v>208</v>
      </c>
      <c r="B122" s="17"/>
      <c r="C122" s="9"/>
      <c r="D122" s="10"/>
      <c r="E122" s="18" t="s">
        <v>639</v>
      </c>
    </row>
    <row r="123" customFormat="false" ht="13.8" hidden="false" customHeight="false" outlineLevel="0" collapsed="false">
      <c r="A123" s="30"/>
      <c r="B123" s="17"/>
      <c r="C123" s="9"/>
      <c r="D123" s="10"/>
      <c r="E123" s="18" t="s">
        <v>639</v>
      </c>
    </row>
    <row r="124" customFormat="false" ht="13.8" hidden="false" customHeight="false" outlineLevel="0" collapsed="false">
      <c r="A124" s="30"/>
      <c r="B124" s="17"/>
      <c r="C124" s="9"/>
      <c r="D124" s="10"/>
      <c r="E124" s="18"/>
    </row>
    <row r="125" customFormat="false" ht="13.8" hidden="false" customHeight="false" outlineLevel="0" collapsed="false">
      <c r="A125" s="31" t="s">
        <v>273</v>
      </c>
      <c r="B125" s="4"/>
      <c r="C125" s="14"/>
      <c r="D125" s="15" t="n">
        <f aca="false">SUM(D122:D124)</f>
        <v>0</v>
      </c>
      <c r="E125" s="4"/>
    </row>
    <row r="126" s="2" customFormat="true" ht="13.8" hidden="false" customHeight="false" outlineLevel="0" collapsed="false">
      <c r="A126" s="2" t="s">
        <v>40</v>
      </c>
      <c r="D126" s="3" t="n">
        <f aca="false">SUM(D12+D16+D18+D20+D23+D33+D42+D70+D72+D82+D84+D90+D92+D117+D119+D121+D125)</f>
        <v>0</v>
      </c>
    </row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M46" activeCellId="0" sqref="M46"/>
    </sheetView>
  </sheetViews>
  <sheetFormatPr defaultRowHeight="15" zeroHeight="false" outlineLevelRow="0" outlineLevelCol="0"/>
  <cols>
    <col collapsed="false" customWidth="true" hidden="false" outlineLevel="0" max="1" min="1" style="0" width="22.09"/>
    <col collapsed="false" customWidth="true" hidden="false" outlineLevel="0" max="2" min="2" style="0" width="14.43"/>
    <col collapsed="false" customWidth="true" hidden="false" outlineLevel="0" max="3" min="3" style="0" width="8.67"/>
    <col collapsed="false" customWidth="true" hidden="false" outlineLevel="0" max="4" min="4" style="0" width="23.61"/>
    <col collapsed="false" customWidth="true" hidden="false" outlineLevel="0" max="5" min="5" style="0" width="42.86"/>
    <col collapsed="false" customWidth="true" hidden="false" outlineLevel="0" max="1025" min="6" style="0" width="8.67"/>
  </cols>
  <sheetData>
    <row r="1" customFormat="false" ht="13.8" hidden="false" customHeight="false" outlineLevel="0" collapsed="false">
      <c r="A1" s="4"/>
      <c r="B1" s="5"/>
      <c r="C1" s="5"/>
      <c r="D1" s="6"/>
      <c r="E1" s="5"/>
    </row>
    <row r="2" customFormat="false" ht="13.8" hidden="false" customHeight="false" outlineLevel="0" collapsed="false">
      <c r="A2" s="2" t="s">
        <v>0</v>
      </c>
      <c r="B2" s="2"/>
      <c r="C2" s="2"/>
      <c r="D2" s="3"/>
    </row>
    <row r="3" customFormat="false" ht="13.8" hidden="false" customHeight="false" outlineLevel="0" collapsed="false">
      <c r="A3" s="2" t="s">
        <v>1</v>
      </c>
      <c r="B3" s="2"/>
      <c r="C3" s="2"/>
      <c r="D3" s="3"/>
    </row>
    <row r="4" customFormat="false" ht="13.8" hidden="false" customHeight="false" outlineLevel="0" collapsed="false">
      <c r="D4" s="1"/>
    </row>
    <row r="5" customFormat="false" ht="13.8" hidden="false" customHeight="false" outlineLevel="0" collapsed="false">
      <c r="A5" s="2" t="s">
        <v>2</v>
      </c>
      <c r="B5" s="2"/>
      <c r="C5" s="2"/>
      <c r="D5" s="3"/>
      <c r="E5" s="2"/>
    </row>
    <row r="6" customFormat="false" ht="13.8" hidden="false" customHeight="false" outlineLevel="0" collapsed="false">
      <c r="A6" s="2" t="s">
        <v>3</v>
      </c>
      <c r="B6" s="2"/>
      <c r="C6" s="2"/>
      <c r="D6" s="3"/>
      <c r="E6" s="2"/>
    </row>
    <row r="7" customFormat="false" ht="13.8" hidden="false" customHeight="false" outlineLevel="0" collapsed="false">
      <c r="A7" s="4"/>
      <c r="B7" s="5"/>
      <c r="C7" s="5"/>
      <c r="D7" s="6"/>
      <c r="E7" s="5"/>
    </row>
    <row r="8" customFormat="false" ht="13.8" hidden="false" customHeight="false" outlineLevel="0" collapsed="false">
      <c r="A8" s="4"/>
      <c r="B8" s="5"/>
      <c r="C8" s="5"/>
      <c r="D8" s="6"/>
      <c r="E8" s="5"/>
    </row>
    <row r="9" customFormat="false" ht="13.8" hidden="false" customHeight="false" outlineLevel="0" collapsed="false">
      <c r="A9" s="4"/>
      <c r="B9" s="5" t="s">
        <v>593</v>
      </c>
      <c r="C9" s="5"/>
      <c r="D9" s="6"/>
      <c r="E9" s="5"/>
    </row>
    <row r="10" customFormat="false" ht="13.8" hidden="false" customHeight="false" outlineLevel="0" collapsed="false">
      <c r="A10" s="4"/>
      <c r="B10" s="5"/>
      <c r="C10" s="5"/>
      <c r="D10" s="6"/>
      <c r="E10" s="5"/>
    </row>
    <row r="11" customFormat="false" ht="15" hidden="false" customHeight="false" outlineLevel="0" collapsed="false">
      <c r="A11" s="4" t="s">
        <v>5</v>
      </c>
      <c r="B11" s="5" t="s">
        <v>6</v>
      </c>
      <c r="C11" s="5" t="s">
        <v>7</v>
      </c>
      <c r="D11" s="6" t="s">
        <v>8</v>
      </c>
      <c r="E11" s="5" t="s">
        <v>9</v>
      </c>
    </row>
    <row r="12" customFormat="false" ht="13.8" hidden="false" customHeight="false" outlineLevel="0" collapsed="false">
      <c r="A12" s="7" t="s">
        <v>10</v>
      </c>
      <c r="B12" s="8" t="s">
        <v>640</v>
      </c>
      <c r="C12" s="9"/>
      <c r="D12" s="10"/>
      <c r="E12" s="11"/>
    </row>
    <row r="13" customFormat="false" ht="13.8" hidden="false" customHeight="false" outlineLevel="0" collapsed="false">
      <c r="A13" s="7"/>
      <c r="B13" s="8"/>
      <c r="C13" s="9"/>
      <c r="D13" s="10"/>
      <c r="E13" s="11" t="s">
        <v>641</v>
      </c>
    </row>
    <row r="14" customFormat="false" ht="13.8" hidden="false" customHeight="false" outlineLevel="0" collapsed="false">
      <c r="A14" s="7"/>
      <c r="B14" s="8"/>
      <c r="C14" s="9"/>
      <c r="D14" s="10"/>
      <c r="E14" s="11" t="s">
        <v>642</v>
      </c>
    </row>
    <row r="15" customFormat="false" ht="13.8" hidden="false" customHeight="false" outlineLevel="0" collapsed="false">
      <c r="A15" s="7"/>
      <c r="B15" s="8"/>
      <c r="C15" s="9"/>
      <c r="D15" s="10"/>
      <c r="E15" s="11" t="s">
        <v>128</v>
      </c>
    </row>
    <row r="16" customFormat="false" ht="13.8" hidden="false" customHeight="false" outlineLevel="0" collapsed="false">
      <c r="A16" s="7"/>
      <c r="B16" s="8"/>
      <c r="C16" s="9"/>
      <c r="D16" s="10"/>
      <c r="E16" s="11" t="s">
        <v>128</v>
      </c>
    </row>
    <row r="17" customFormat="false" ht="13.8" hidden="false" customHeight="false" outlineLevel="0" collapsed="false">
      <c r="A17" s="7"/>
      <c r="B17" s="8"/>
      <c r="C17" s="9"/>
      <c r="D17" s="10"/>
      <c r="E17" s="11" t="s">
        <v>128</v>
      </c>
    </row>
    <row r="18" customFormat="false" ht="13.8" hidden="false" customHeight="false" outlineLevel="0" collapsed="false">
      <c r="A18" s="7"/>
      <c r="B18" s="8"/>
      <c r="C18" s="9"/>
      <c r="D18" s="10"/>
      <c r="E18" s="11" t="s">
        <v>128</v>
      </c>
    </row>
    <row r="19" customFormat="false" ht="13.8" hidden="false" customHeight="false" outlineLevel="0" collapsed="false">
      <c r="A19" s="7"/>
      <c r="B19" s="8"/>
      <c r="C19" s="9"/>
      <c r="D19" s="10"/>
      <c r="E19" s="11" t="s">
        <v>128</v>
      </c>
    </row>
    <row r="20" customFormat="false" ht="13.8" hidden="false" customHeight="false" outlineLevel="0" collapsed="false">
      <c r="A20" s="7"/>
      <c r="B20" s="8"/>
      <c r="C20" s="9"/>
      <c r="D20" s="10"/>
      <c r="E20" s="11" t="s">
        <v>128</v>
      </c>
    </row>
    <row r="21" customFormat="false" ht="13.8" hidden="false" customHeight="false" outlineLevel="0" collapsed="false">
      <c r="A21" s="7"/>
      <c r="B21" s="8"/>
      <c r="C21" s="9"/>
      <c r="D21" s="10"/>
      <c r="E21" s="11" t="s">
        <v>128</v>
      </c>
    </row>
    <row r="22" customFormat="false" ht="13.8" hidden="false" customHeight="false" outlineLevel="0" collapsed="false">
      <c r="A22" s="7"/>
      <c r="B22" s="8"/>
      <c r="C22" s="9"/>
      <c r="D22" s="10"/>
      <c r="E22" s="11" t="s">
        <v>128</v>
      </c>
    </row>
    <row r="23" customFormat="false" ht="13.8" hidden="false" customHeight="false" outlineLevel="0" collapsed="false">
      <c r="A23" s="7"/>
      <c r="B23" s="8"/>
      <c r="C23" s="9"/>
      <c r="D23" s="10"/>
      <c r="E23" s="11" t="s">
        <v>128</v>
      </c>
    </row>
    <row r="24" customFormat="false" ht="13.8" hidden="false" customHeight="false" outlineLevel="0" collapsed="false">
      <c r="A24" s="7"/>
      <c r="B24" s="8"/>
      <c r="C24" s="9"/>
      <c r="D24" s="10"/>
      <c r="E24" s="11" t="s">
        <v>128</v>
      </c>
    </row>
    <row r="25" customFormat="false" ht="13.8" hidden="false" customHeight="false" outlineLevel="0" collapsed="false">
      <c r="A25" s="7"/>
      <c r="B25" s="8"/>
      <c r="C25" s="9"/>
      <c r="D25" s="10"/>
      <c r="E25" s="11" t="s">
        <v>643</v>
      </c>
    </row>
    <row r="26" customFormat="false" ht="13.8" hidden="false" customHeight="false" outlineLevel="0" collapsed="false">
      <c r="A26" s="7"/>
      <c r="B26" s="8"/>
      <c r="C26" s="9"/>
      <c r="D26" s="10"/>
      <c r="E26" s="11" t="s">
        <v>644</v>
      </c>
    </row>
    <row r="27" customFormat="false" ht="13.8" hidden="false" customHeight="false" outlineLevel="0" collapsed="false">
      <c r="A27" s="7"/>
      <c r="B27" s="8"/>
      <c r="C27" s="9"/>
      <c r="D27" s="10"/>
      <c r="E27" s="11" t="s">
        <v>645</v>
      </c>
    </row>
    <row r="28" customFormat="false" ht="13.8" hidden="false" customHeight="false" outlineLevel="0" collapsed="false">
      <c r="A28" s="7"/>
      <c r="B28" s="8"/>
      <c r="C28" s="9"/>
      <c r="D28" s="10"/>
      <c r="E28" s="11" t="s">
        <v>416</v>
      </c>
    </row>
    <row r="29" customFormat="false" ht="13.8" hidden="false" customHeight="false" outlineLevel="0" collapsed="false">
      <c r="A29" s="7"/>
      <c r="B29" s="8"/>
      <c r="C29" s="9"/>
      <c r="D29" s="10"/>
      <c r="E29" s="11" t="s">
        <v>17</v>
      </c>
    </row>
    <row r="30" customFormat="false" ht="13.8" hidden="false" customHeight="false" outlineLevel="0" collapsed="false">
      <c r="A30" s="4" t="s">
        <v>19</v>
      </c>
      <c r="B30" s="4"/>
      <c r="C30" s="14"/>
      <c r="D30" s="15" t="n">
        <f aca="false">SUM(D13:D29)</f>
        <v>0</v>
      </c>
      <c r="E30" s="16"/>
    </row>
    <row r="31" customFormat="false" ht="13.8" hidden="false" customHeight="false" outlineLevel="0" collapsed="false">
      <c r="A31" s="17" t="s">
        <v>20</v>
      </c>
      <c r="B31" s="17"/>
      <c r="C31" s="9"/>
      <c r="D31" s="10"/>
      <c r="E31" s="17" t="s">
        <v>646</v>
      </c>
    </row>
    <row r="32" customFormat="false" ht="13.8" hidden="false" customHeight="false" outlineLevel="0" collapsed="false">
      <c r="A32" s="4" t="s">
        <v>22</v>
      </c>
      <c r="B32" s="4"/>
      <c r="C32" s="14"/>
      <c r="D32" s="15" t="n">
        <f aca="false">SUM(D31)</f>
        <v>0</v>
      </c>
      <c r="E32" s="4"/>
    </row>
    <row r="33" customFormat="false" ht="13.8" hidden="false" customHeight="false" outlineLevel="0" collapsed="false">
      <c r="A33" s="17" t="s">
        <v>23</v>
      </c>
      <c r="B33" s="17"/>
      <c r="C33" s="9"/>
      <c r="D33" s="10"/>
      <c r="E33" s="18" t="s">
        <v>588</v>
      </c>
    </row>
    <row r="34" customFormat="false" ht="13.8" hidden="false" customHeight="false" outlineLevel="0" collapsed="false">
      <c r="A34" s="17"/>
      <c r="B34" s="17"/>
      <c r="C34" s="9"/>
      <c r="D34" s="10"/>
      <c r="E34" s="18" t="s">
        <v>647</v>
      </c>
    </row>
    <row r="35" customFormat="false" ht="13.8" hidden="false" customHeight="false" outlineLevel="0" collapsed="false">
      <c r="A35" s="17"/>
      <c r="B35" s="17"/>
      <c r="C35" s="9"/>
      <c r="D35" s="10"/>
      <c r="E35" s="18" t="s">
        <v>648</v>
      </c>
    </row>
    <row r="36" customFormat="false" ht="13.8" hidden="false" customHeight="false" outlineLevel="0" collapsed="false">
      <c r="A36" s="17"/>
      <c r="B36" s="17"/>
      <c r="C36" s="9"/>
      <c r="D36" s="10"/>
      <c r="E36" s="17" t="s">
        <v>649</v>
      </c>
    </row>
    <row r="37" customFormat="false" ht="13.8" hidden="false" customHeight="false" outlineLevel="0" collapsed="false">
      <c r="A37" s="4" t="s">
        <v>29</v>
      </c>
      <c r="B37" s="4"/>
      <c r="C37" s="14"/>
      <c r="D37" s="15" t="n">
        <f aca="false">SUM(D33:D36)</f>
        <v>0</v>
      </c>
      <c r="E37" s="18"/>
    </row>
    <row r="38" customFormat="false" ht="13.8" hidden="false" customHeight="false" outlineLevel="0" collapsed="false">
      <c r="A38" s="17" t="s">
        <v>139</v>
      </c>
      <c r="B38" s="17"/>
      <c r="C38" s="9"/>
      <c r="D38" s="10"/>
      <c r="E38" s="17" t="s">
        <v>419</v>
      </c>
    </row>
    <row r="39" customFormat="false" ht="13.8" hidden="false" customHeight="false" outlineLevel="0" collapsed="false">
      <c r="A39" s="17"/>
      <c r="B39" s="17"/>
      <c r="C39" s="9"/>
      <c r="D39" s="10"/>
      <c r="E39" s="17" t="s">
        <v>419</v>
      </c>
    </row>
    <row r="40" customFormat="false" ht="13.8" hidden="false" customHeight="false" outlineLevel="0" collapsed="false">
      <c r="A40" s="17"/>
      <c r="B40" s="17"/>
      <c r="C40" s="9"/>
      <c r="D40" s="10"/>
      <c r="E40" s="17" t="s">
        <v>419</v>
      </c>
    </row>
    <row r="41" customFormat="false" ht="13.8" hidden="false" customHeight="false" outlineLevel="0" collapsed="false">
      <c r="A41" s="17"/>
      <c r="B41" s="17"/>
      <c r="C41" s="9"/>
      <c r="D41" s="10"/>
      <c r="E41" s="17" t="s">
        <v>419</v>
      </c>
    </row>
    <row r="42" customFormat="false" ht="13.8" hidden="false" customHeight="false" outlineLevel="0" collapsed="false">
      <c r="A42" s="17"/>
      <c r="B42" s="17"/>
      <c r="C42" s="9"/>
      <c r="D42" s="10"/>
      <c r="E42" s="17" t="s">
        <v>419</v>
      </c>
    </row>
    <row r="43" customFormat="false" ht="13.8" hidden="false" customHeight="false" outlineLevel="0" collapsed="false">
      <c r="A43" s="4" t="s">
        <v>141</v>
      </c>
      <c r="B43" s="4"/>
      <c r="C43" s="14"/>
      <c r="D43" s="15" t="n">
        <f aca="false">SUM(D38:D42)</f>
        <v>0</v>
      </c>
      <c r="E43" s="18"/>
    </row>
    <row r="44" customFormat="false" ht="13.8" hidden="false" customHeight="false" outlineLevel="0" collapsed="false">
      <c r="A44" s="17" t="s">
        <v>30</v>
      </c>
      <c r="B44" s="17"/>
      <c r="C44" s="9"/>
      <c r="D44" s="10"/>
      <c r="E44" s="17" t="s">
        <v>142</v>
      </c>
    </row>
    <row r="45" customFormat="false" ht="13.8" hidden="false" customHeight="false" outlineLevel="0" collapsed="false">
      <c r="A45" s="4" t="s">
        <v>32</v>
      </c>
      <c r="B45" s="4"/>
      <c r="C45" s="14"/>
      <c r="D45" s="15" t="n">
        <f aca="false">SUM(D44)</f>
        <v>0</v>
      </c>
      <c r="E45" s="4"/>
    </row>
    <row r="46" customFormat="false" ht="13.8" hidden="false" customHeight="false" outlineLevel="0" collapsed="false">
      <c r="A46" s="18" t="s">
        <v>33</v>
      </c>
      <c r="B46" s="18"/>
      <c r="C46" s="18"/>
      <c r="D46" s="19"/>
      <c r="E46" s="18" t="s">
        <v>143</v>
      </c>
    </row>
    <row r="47" s="2" customFormat="true" ht="13.8" hidden="false" customHeight="false" outlineLevel="0" collapsed="false">
      <c r="A47" s="4" t="s">
        <v>35</v>
      </c>
      <c r="B47" s="4"/>
      <c r="C47" s="4"/>
      <c r="D47" s="20" t="n">
        <f aca="false">SUM(D46)</f>
        <v>0</v>
      </c>
      <c r="E47" s="4"/>
    </row>
    <row r="48" customFormat="false" ht="13.8" hidden="false" customHeight="false" outlineLevel="0" collapsed="false">
      <c r="A48" s="17" t="s">
        <v>36</v>
      </c>
      <c r="B48" s="17"/>
      <c r="C48" s="9"/>
      <c r="D48" s="21"/>
      <c r="E48" s="11" t="s">
        <v>650</v>
      </c>
    </row>
    <row r="49" customFormat="false" ht="13.8" hidden="false" customHeight="false" outlineLevel="0" collapsed="false">
      <c r="A49" s="4"/>
      <c r="B49" s="4"/>
      <c r="C49" s="14"/>
      <c r="D49" s="10"/>
      <c r="E49" s="18" t="s">
        <v>651</v>
      </c>
    </row>
    <row r="50" customFormat="false" ht="13.8" hidden="false" customHeight="false" outlineLevel="0" collapsed="false">
      <c r="A50" s="4" t="s">
        <v>39</v>
      </c>
      <c r="B50" s="4"/>
      <c r="C50" s="14"/>
      <c r="D50" s="15" t="n">
        <f aca="false">SUM(D48:D49)</f>
        <v>0</v>
      </c>
      <c r="E50" s="18"/>
    </row>
    <row r="51" customFormat="false" ht="13.8" hidden="false" customHeight="false" outlineLevel="0" collapsed="false">
      <c r="A51" s="4"/>
      <c r="B51" s="4"/>
      <c r="C51" s="14"/>
      <c r="D51" s="15"/>
      <c r="E51" s="18"/>
    </row>
    <row r="52" customFormat="false" ht="13.8" hidden="false" customHeight="false" outlineLevel="0" collapsed="false">
      <c r="A52" s="4" t="s">
        <v>19</v>
      </c>
      <c r="B52" s="4"/>
      <c r="C52" s="14"/>
      <c r="D52" s="15" t="n">
        <f aca="false">SUM(D30+D32+D37+D43+D45+D47+D50)</f>
        <v>0</v>
      </c>
      <c r="E52" s="18"/>
    </row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48576"/>
  <sheetViews>
    <sheetView showFormulas="false" showGridLines="true" showRowColHeaders="true" showZeros="true" rightToLeft="false" tabSelected="false" showOutlineSymbols="true" defaultGridColor="true" view="normal" topLeftCell="A79" colorId="64" zoomScale="100" zoomScaleNormal="100" zoomScalePageLayoutView="100" workbookViewId="0">
      <selection pane="topLeft" activeCell="K109" activeCellId="0" sqref="K109"/>
    </sheetView>
  </sheetViews>
  <sheetFormatPr defaultRowHeight="13.8" zeroHeight="false" outlineLevelRow="0" outlineLevelCol="0"/>
  <cols>
    <col collapsed="false" customWidth="true" hidden="false" outlineLevel="0" max="1" min="1" style="0" width="16.67"/>
    <col collapsed="false" customWidth="true" hidden="false" outlineLevel="0" max="2" min="2" style="0" width="9.13"/>
    <col collapsed="false" customWidth="true" hidden="false" outlineLevel="0" max="3" min="3" style="0" width="12.22"/>
    <col collapsed="false" customWidth="true" hidden="false" outlineLevel="0" max="4" min="4" style="1" width="20.56"/>
    <col collapsed="false" customWidth="true" hidden="false" outlineLevel="0" max="5" min="5" style="0" width="72.25"/>
    <col collapsed="false" customWidth="true" hidden="false" outlineLevel="0" max="1025" min="6" style="0" width="9.13"/>
  </cols>
  <sheetData>
    <row r="1" customFormat="false" ht="13.8" hidden="false" customHeight="false" outlineLevel="0" collapsed="false">
      <c r="A1" s="2" t="s">
        <v>293</v>
      </c>
      <c r="B1" s="2"/>
      <c r="C1" s="2"/>
      <c r="D1" s="3"/>
    </row>
    <row r="2" customFormat="false" ht="13.8" hidden="false" customHeight="false" outlineLevel="0" collapsed="false">
      <c r="A2" s="2" t="s">
        <v>1</v>
      </c>
      <c r="B2" s="2"/>
      <c r="C2" s="2"/>
      <c r="D2" s="3"/>
    </row>
    <row r="3" customFormat="false" ht="13.8" hidden="false" customHeight="false" outlineLevel="0" collapsed="false">
      <c r="A3" s="2"/>
      <c r="B3" s="2"/>
      <c r="C3" s="2"/>
      <c r="D3" s="3"/>
    </row>
    <row r="4" customFormat="false" ht="13.8" hidden="false" customHeight="false" outlineLevel="0" collapsed="false">
      <c r="A4" s="2" t="s">
        <v>2</v>
      </c>
      <c r="B4" s="2"/>
      <c r="C4" s="2"/>
      <c r="D4" s="3"/>
    </row>
    <row r="5" customFormat="false" ht="13.8" hidden="false" customHeight="false" outlineLevel="0" collapsed="false">
      <c r="A5" s="2" t="s">
        <v>41</v>
      </c>
      <c r="B5" s="2"/>
      <c r="C5" s="2"/>
      <c r="D5" s="3"/>
    </row>
    <row r="6" customFormat="false" ht="13.8" hidden="false" customHeight="false" outlineLevel="0" collapsed="false">
      <c r="A6" s="2"/>
      <c r="B6" s="2"/>
      <c r="C6" s="2"/>
      <c r="D6" s="3"/>
    </row>
    <row r="7" customFormat="false" ht="13.8" hidden="false" customHeight="false" outlineLevel="0" collapsed="false">
      <c r="A7" s="2"/>
      <c r="B7" s="2"/>
      <c r="C7" s="2"/>
      <c r="D7" s="3"/>
    </row>
    <row r="8" customFormat="false" ht="13.8" hidden="false" customHeight="false" outlineLevel="0" collapsed="false">
      <c r="A8" s="2" t="s">
        <v>477</v>
      </c>
      <c r="B8" s="2"/>
      <c r="C8" s="2"/>
      <c r="D8" s="3" t="s">
        <v>652</v>
      </c>
      <c r="E8" s="65"/>
    </row>
    <row r="10" customFormat="false" ht="13.8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4" t="s">
        <v>9</v>
      </c>
    </row>
    <row r="11" customFormat="false" ht="13.8" hidden="false" customHeight="false" outlineLevel="0" collapsed="false">
      <c r="A11" s="77" t="s">
        <v>148</v>
      </c>
      <c r="B11" s="8"/>
      <c r="C11" s="35"/>
      <c r="D11" s="10"/>
      <c r="E11" s="17" t="s">
        <v>653</v>
      </c>
    </row>
    <row r="12" customFormat="false" ht="13.8" hidden="false" customHeight="false" outlineLevel="0" collapsed="false">
      <c r="A12" s="24" t="s">
        <v>150</v>
      </c>
      <c r="B12" s="8"/>
      <c r="C12" s="8"/>
      <c r="D12" s="15" t="n">
        <f aca="false">SUM(D11)</f>
        <v>0</v>
      </c>
      <c r="E12" s="17"/>
    </row>
    <row r="13" s="23" customFormat="true" ht="13.8" hidden="false" customHeight="false" outlineLevel="0" collapsed="false">
      <c r="A13" s="7" t="s">
        <v>45</v>
      </c>
      <c r="B13" s="8"/>
      <c r="C13" s="35"/>
      <c r="D13" s="10"/>
      <c r="E13" s="17" t="s">
        <v>654</v>
      </c>
    </row>
    <row r="14" s="23" customFormat="true" ht="13.8" hidden="false" customHeight="false" outlineLevel="0" collapsed="false">
      <c r="A14" s="7"/>
      <c r="B14" s="8"/>
      <c r="C14" s="35"/>
      <c r="D14" s="10"/>
      <c r="E14" s="17" t="s">
        <v>47</v>
      </c>
    </row>
    <row r="15" customFormat="false" ht="13.8" hidden="false" customHeight="false" outlineLevel="0" collapsed="false">
      <c r="A15" s="24" t="s">
        <v>48</v>
      </c>
      <c r="B15" s="8"/>
      <c r="C15" s="8"/>
      <c r="D15" s="15" t="n">
        <f aca="false">SUM(D13:D14)</f>
        <v>0</v>
      </c>
      <c r="E15" s="17"/>
    </row>
    <row r="16" customFormat="false" ht="13.8" hidden="false" customHeight="false" outlineLevel="0" collapsed="false">
      <c r="A16" s="7" t="s">
        <v>49</v>
      </c>
      <c r="B16" s="8"/>
      <c r="C16" s="9"/>
      <c r="D16" s="10"/>
      <c r="E16" s="17" t="s">
        <v>153</v>
      </c>
    </row>
    <row r="17" customFormat="false" ht="13.8" hidden="false" customHeight="false" outlineLevel="0" collapsed="false">
      <c r="A17" s="7"/>
      <c r="B17" s="8"/>
      <c r="C17" s="9"/>
      <c r="D17" s="10"/>
      <c r="E17" s="17" t="s">
        <v>50</v>
      </c>
    </row>
    <row r="18" customFormat="false" ht="13.8" hidden="false" customHeight="false" outlineLevel="0" collapsed="false">
      <c r="A18" s="24" t="s">
        <v>54</v>
      </c>
      <c r="B18" s="5"/>
      <c r="C18" s="25"/>
      <c r="D18" s="15" t="n">
        <f aca="false">SUM(D16:D17)</f>
        <v>0</v>
      </c>
      <c r="E18" s="4"/>
    </row>
    <row r="19" customFormat="false" ht="13.8" hidden="false" customHeight="false" outlineLevel="0" collapsed="false">
      <c r="A19" s="7" t="s">
        <v>55</v>
      </c>
      <c r="B19" s="5"/>
      <c r="C19" s="54"/>
      <c r="D19" s="66"/>
      <c r="E19" s="17" t="s">
        <v>655</v>
      </c>
    </row>
    <row r="20" customFormat="false" ht="13.8" hidden="false" customHeight="false" outlineLevel="0" collapsed="false">
      <c r="A20" s="24" t="s">
        <v>57</v>
      </c>
      <c r="B20" s="4"/>
      <c r="C20" s="26"/>
      <c r="D20" s="15" t="n">
        <f aca="false">SUM(D19)</f>
        <v>0</v>
      </c>
      <c r="E20" s="4"/>
    </row>
    <row r="21" s="23" customFormat="true" ht="13.8" hidden="false" customHeight="false" outlineLevel="0" collapsed="false">
      <c r="A21" s="7" t="s">
        <v>156</v>
      </c>
      <c r="B21" s="17"/>
      <c r="C21" s="9"/>
      <c r="D21" s="10"/>
      <c r="E21" s="17" t="s">
        <v>656</v>
      </c>
    </row>
    <row r="22" customFormat="false" ht="13.8" hidden="false" customHeight="false" outlineLevel="0" collapsed="false">
      <c r="A22" s="24" t="s">
        <v>160</v>
      </c>
      <c r="B22" s="4"/>
      <c r="C22" s="26"/>
      <c r="D22" s="15" t="n">
        <f aca="false">SUM(D21)</f>
        <v>0</v>
      </c>
      <c r="E22" s="4"/>
    </row>
    <row r="23" customFormat="false" ht="13.8" hidden="false" customHeight="false" outlineLevel="0" collapsed="false">
      <c r="A23" s="7" t="s">
        <v>58</v>
      </c>
      <c r="B23" s="17"/>
      <c r="C23" s="9"/>
      <c r="D23" s="27"/>
      <c r="E23" s="17" t="s">
        <v>601</v>
      </c>
    </row>
    <row r="24" customFormat="false" ht="13.8" hidden="false" customHeight="false" outlineLevel="0" collapsed="false">
      <c r="A24" s="7"/>
      <c r="B24" s="17"/>
      <c r="C24" s="9"/>
      <c r="D24" s="27"/>
      <c r="E24" s="17" t="s">
        <v>657</v>
      </c>
    </row>
    <row r="25" customFormat="false" ht="13.8" hidden="false" customHeight="false" outlineLevel="0" collapsed="false">
      <c r="A25" s="7"/>
      <c r="B25" s="17"/>
      <c r="C25" s="9"/>
      <c r="D25" s="27"/>
      <c r="E25" s="17" t="s">
        <v>601</v>
      </c>
    </row>
    <row r="26" customFormat="false" ht="13.8" hidden="false" customHeight="false" outlineLevel="0" collapsed="false">
      <c r="A26" s="7"/>
      <c r="B26" s="17"/>
      <c r="C26" s="9"/>
      <c r="D26" s="27"/>
      <c r="E26" s="17" t="s">
        <v>59</v>
      </c>
    </row>
    <row r="27" customFormat="false" ht="13.8" hidden="false" customHeight="false" outlineLevel="0" collapsed="false">
      <c r="A27" s="7"/>
      <c r="B27" s="17"/>
      <c r="C27" s="9"/>
      <c r="D27" s="27"/>
      <c r="E27" s="17" t="s">
        <v>658</v>
      </c>
    </row>
    <row r="28" customFormat="false" ht="13.8" hidden="false" customHeight="false" outlineLevel="0" collapsed="false">
      <c r="A28" s="7"/>
      <c r="B28" s="17"/>
      <c r="C28" s="9"/>
      <c r="D28" s="27"/>
      <c r="E28" s="17" t="s">
        <v>658</v>
      </c>
    </row>
    <row r="29" customFormat="false" ht="13.8" hidden="false" customHeight="false" outlineLevel="0" collapsed="false">
      <c r="A29" s="7"/>
      <c r="B29" s="17"/>
      <c r="C29" s="9"/>
      <c r="D29" s="27"/>
      <c r="E29" s="17" t="s">
        <v>63</v>
      </c>
    </row>
    <row r="30" customFormat="false" ht="13.8" hidden="false" customHeight="false" outlineLevel="0" collapsed="false">
      <c r="A30" s="7"/>
      <c r="B30" s="17"/>
      <c r="C30" s="9"/>
      <c r="D30" s="27"/>
      <c r="E30" s="17" t="s">
        <v>540</v>
      </c>
    </row>
    <row r="31" customFormat="false" ht="13.8" hidden="false" customHeight="false" outlineLevel="0" collapsed="false">
      <c r="A31" s="7"/>
      <c r="B31" s="17"/>
      <c r="C31" s="9"/>
      <c r="D31" s="27"/>
      <c r="E31" s="17" t="s">
        <v>540</v>
      </c>
    </row>
    <row r="32" customFormat="false" ht="13.8" hidden="false" customHeight="false" outlineLevel="0" collapsed="false">
      <c r="A32" s="7"/>
      <c r="B32" s="17"/>
      <c r="C32" s="9"/>
      <c r="D32" s="27"/>
      <c r="E32" s="17" t="s">
        <v>540</v>
      </c>
    </row>
    <row r="33" customFormat="false" ht="13.8" hidden="false" customHeight="false" outlineLevel="0" collapsed="false">
      <c r="A33" s="4" t="s">
        <v>64</v>
      </c>
      <c r="B33" s="4"/>
      <c r="C33" s="14"/>
      <c r="D33" s="15" t="n">
        <f aca="false">SUM(D23:D32)</f>
        <v>0</v>
      </c>
      <c r="E33" s="17"/>
    </row>
    <row r="34" customFormat="false" ht="13.8" hidden="false" customHeight="false" outlineLevel="0" collapsed="false">
      <c r="A34" s="17" t="s">
        <v>65</v>
      </c>
      <c r="B34" s="4"/>
      <c r="C34" s="54"/>
      <c r="D34" s="66"/>
      <c r="E34" s="17" t="s">
        <v>659</v>
      </c>
    </row>
    <row r="35" customFormat="false" ht="13.8" hidden="false" customHeight="false" outlineLevel="0" collapsed="false">
      <c r="A35" s="17"/>
      <c r="B35" s="4"/>
      <c r="C35" s="54"/>
      <c r="D35" s="66"/>
      <c r="E35" s="17" t="s">
        <v>660</v>
      </c>
    </row>
    <row r="36" customFormat="false" ht="13.8" hidden="false" customHeight="false" outlineLevel="0" collapsed="false">
      <c r="A36" s="17"/>
      <c r="B36" s="4"/>
      <c r="C36" s="54"/>
      <c r="D36" s="66"/>
      <c r="E36" s="17" t="s">
        <v>549</v>
      </c>
    </row>
    <row r="37" customFormat="false" ht="13.8" hidden="false" customHeight="false" outlineLevel="0" collapsed="false">
      <c r="A37" s="17"/>
      <c r="B37" s="4"/>
      <c r="C37" s="54"/>
      <c r="D37" s="66"/>
      <c r="E37" s="17" t="s">
        <v>661</v>
      </c>
    </row>
    <row r="38" customFormat="false" ht="13.8" hidden="false" customHeight="false" outlineLevel="0" collapsed="false">
      <c r="A38" s="17"/>
      <c r="B38" s="4"/>
      <c r="C38" s="54"/>
      <c r="D38" s="66"/>
      <c r="E38" s="17" t="s">
        <v>662</v>
      </c>
    </row>
    <row r="39" customFormat="false" ht="13.8" hidden="false" customHeight="false" outlineLevel="0" collapsed="false">
      <c r="A39" s="17"/>
      <c r="B39" s="4"/>
      <c r="C39" s="9"/>
      <c r="D39" s="10"/>
      <c r="E39" s="17" t="s">
        <v>660</v>
      </c>
    </row>
    <row r="40" customFormat="false" ht="13.8" hidden="false" customHeight="false" outlineLevel="0" collapsed="false">
      <c r="A40" s="4" t="s">
        <v>71</v>
      </c>
      <c r="B40" s="4"/>
      <c r="C40" s="14"/>
      <c r="D40" s="15" t="n">
        <f aca="false">SUM(D34:D39)</f>
        <v>0</v>
      </c>
      <c r="E40" s="4"/>
    </row>
    <row r="41" customFormat="false" ht="13.8" hidden="false" customHeight="false" outlineLevel="0" collapsed="false">
      <c r="A41" s="17" t="s">
        <v>72</v>
      </c>
      <c r="B41" s="4"/>
      <c r="C41" s="54"/>
      <c r="D41" s="66"/>
      <c r="E41" s="18" t="s">
        <v>663</v>
      </c>
    </row>
    <row r="42" customFormat="false" ht="13.8" hidden="false" customHeight="false" outlineLevel="0" collapsed="false">
      <c r="A42" s="17"/>
      <c r="B42" s="4"/>
      <c r="C42" s="54"/>
      <c r="D42" s="66"/>
      <c r="E42" s="18" t="s">
        <v>664</v>
      </c>
    </row>
    <row r="43" customFormat="false" ht="13.8" hidden="false" customHeight="false" outlineLevel="0" collapsed="false">
      <c r="A43" s="17"/>
      <c r="B43" s="4"/>
      <c r="C43" s="54"/>
      <c r="D43" s="66"/>
      <c r="E43" s="18" t="s">
        <v>665</v>
      </c>
    </row>
    <row r="44" customFormat="false" ht="13.8" hidden="false" customHeight="false" outlineLevel="0" collapsed="false">
      <c r="A44" s="17"/>
      <c r="B44" s="4"/>
      <c r="C44" s="54"/>
      <c r="D44" s="66"/>
      <c r="E44" s="18" t="s">
        <v>666</v>
      </c>
    </row>
    <row r="45" customFormat="false" ht="13.8" hidden="false" customHeight="false" outlineLevel="0" collapsed="false">
      <c r="A45" s="17"/>
      <c r="B45" s="4"/>
      <c r="C45" s="54"/>
      <c r="D45" s="66"/>
      <c r="E45" s="18" t="s">
        <v>667</v>
      </c>
    </row>
    <row r="46" customFormat="false" ht="13.8" hidden="false" customHeight="false" outlineLevel="0" collapsed="false">
      <c r="A46" s="4"/>
      <c r="B46" s="4"/>
      <c r="C46" s="54"/>
      <c r="D46" s="66"/>
      <c r="E46" s="28" t="s">
        <v>668</v>
      </c>
    </row>
    <row r="47" customFormat="false" ht="13.8" hidden="false" customHeight="false" outlineLevel="0" collapsed="false">
      <c r="A47" s="72"/>
      <c r="B47" s="4"/>
      <c r="C47" s="54"/>
      <c r="D47" s="66"/>
      <c r="E47" s="17" t="s">
        <v>669</v>
      </c>
    </row>
    <row r="48" customFormat="false" ht="13.8" hidden="false" customHeight="false" outlineLevel="0" collapsed="false">
      <c r="B48" s="4"/>
      <c r="C48" s="9"/>
      <c r="D48" s="10"/>
      <c r="E48" s="17" t="s">
        <v>177</v>
      </c>
    </row>
    <row r="49" customFormat="false" ht="13.8" hidden="false" customHeight="false" outlineLevel="0" collapsed="false">
      <c r="A49" s="17"/>
      <c r="B49" s="4"/>
      <c r="C49" s="9"/>
      <c r="D49" s="10"/>
      <c r="E49" s="17" t="s">
        <v>670</v>
      </c>
    </row>
    <row r="50" customFormat="false" ht="13.8" hidden="false" customHeight="false" outlineLevel="0" collapsed="false">
      <c r="A50" s="17"/>
      <c r="B50" s="4"/>
      <c r="C50" s="9"/>
      <c r="D50" s="10"/>
      <c r="E50" s="17" t="s">
        <v>670</v>
      </c>
    </row>
    <row r="51" customFormat="false" ht="13.8" hidden="false" customHeight="false" outlineLevel="0" collapsed="false">
      <c r="A51" s="17"/>
      <c r="B51" s="4"/>
      <c r="C51" s="9"/>
      <c r="D51" s="10"/>
      <c r="E51" s="17" t="s">
        <v>671</v>
      </c>
    </row>
    <row r="52" customFormat="false" ht="13.8" hidden="false" customHeight="false" outlineLevel="0" collapsed="false">
      <c r="A52" s="17"/>
      <c r="B52" s="4"/>
      <c r="C52" s="9"/>
      <c r="D52" s="10"/>
      <c r="E52" s="17" t="s">
        <v>672</v>
      </c>
    </row>
    <row r="53" customFormat="false" ht="13.8" hidden="false" customHeight="false" outlineLevel="0" collapsed="false">
      <c r="A53" s="17"/>
      <c r="B53" s="4"/>
      <c r="C53" s="54"/>
      <c r="D53" s="66"/>
      <c r="E53" s="28" t="s">
        <v>673</v>
      </c>
    </row>
    <row r="54" customFormat="false" ht="13.8" hidden="false" customHeight="false" outlineLevel="0" collapsed="false">
      <c r="A54" s="17"/>
      <c r="B54" s="4"/>
      <c r="C54" s="9"/>
      <c r="D54" s="10"/>
      <c r="E54" s="17" t="s">
        <v>674</v>
      </c>
    </row>
    <row r="55" customFormat="false" ht="13.8" hidden="false" customHeight="false" outlineLevel="0" collapsed="false">
      <c r="A55" s="17"/>
      <c r="B55" s="4"/>
      <c r="C55" s="9"/>
      <c r="D55" s="10"/>
      <c r="E55" s="17" t="s">
        <v>675</v>
      </c>
    </row>
    <row r="56" customFormat="false" ht="13.8" hidden="false" customHeight="false" outlineLevel="0" collapsed="false">
      <c r="A56" s="17"/>
      <c r="B56" s="4"/>
      <c r="C56" s="9"/>
      <c r="D56" s="10"/>
      <c r="E56" s="17" t="s">
        <v>313</v>
      </c>
    </row>
    <row r="57" customFormat="false" ht="13.8" hidden="false" customHeight="false" outlineLevel="0" collapsed="false">
      <c r="A57" s="17"/>
      <c r="B57" s="4"/>
      <c r="C57" s="9"/>
      <c r="D57" s="10"/>
      <c r="E57" s="17" t="s">
        <v>676</v>
      </c>
    </row>
    <row r="58" customFormat="false" ht="13.8" hidden="false" customHeight="false" outlineLevel="0" collapsed="false">
      <c r="A58" s="17"/>
      <c r="B58" s="4"/>
      <c r="C58" s="9"/>
      <c r="D58" s="10"/>
      <c r="E58" s="17" t="s">
        <v>172</v>
      </c>
    </row>
    <row r="59" customFormat="false" ht="13.8" hidden="false" customHeight="false" outlineLevel="0" collapsed="false">
      <c r="A59" s="17"/>
      <c r="B59" s="4"/>
      <c r="C59" s="9"/>
      <c r="D59" s="10"/>
      <c r="E59" s="17" t="s">
        <v>677</v>
      </c>
    </row>
    <row r="60" customFormat="false" ht="13.8" hidden="false" customHeight="false" outlineLevel="0" collapsed="false">
      <c r="A60" s="17"/>
      <c r="B60" s="4"/>
      <c r="C60" s="9"/>
      <c r="D60" s="10"/>
      <c r="E60" s="17" t="s">
        <v>171</v>
      </c>
    </row>
    <row r="61" customFormat="false" ht="13.8" hidden="false" customHeight="false" outlineLevel="0" collapsed="false">
      <c r="A61" s="17"/>
      <c r="B61" s="4"/>
      <c r="C61" s="9"/>
      <c r="D61" s="10"/>
      <c r="E61" s="17" t="s">
        <v>84</v>
      </c>
    </row>
    <row r="62" customFormat="false" ht="13.8" hidden="false" customHeight="false" outlineLevel="0" collapsed="false">
      <c r="A62" s="17"/>
      <c r="B62" s="4"/>
      <c r="C62" s="9"/>
      <c r="D62" s="10"/>
      <c r="E62" s="17" t="s">
        <v>92</v>
      </c>
    </row>
    <row r="63" customFormat="false" ht="13.8" hidden="false" customHeight="false" outlineLevel="0" collapsed="false">
      <c r="A63" s="17"/>
      <c r="B63" s="4"/>
      <c r="C63" s="9"/>
      <c r="D63" s="10"/>
      <c r="E63" s="17" t="s">
        <v>379</v>
      </c>
    </row>
    <row r="64" customFormat="false" ht="13.8" hidden="false" customHeight="false" outlineLevel="0" collapsed="false">
      <c r="A64" s="17"/>
      <c r="B64" s="4"/>
      <c r="C64" s="9"/>
      <c r="D64" s="10"/>
      <c r="E64" s="17" t="s">
        <v>678</v>
      </c>
    </row>
    <row r="65" customFormat="false" ht="13.8" hidden="false" customHeight="false" outlineLevel="0" collapsed="false">
      <c r="A65" s="17"/>
      <c r="B65" s="4"/>
      <c r="C65" s="9"/>
      <c r="D65" s="10"/>
      <c r="E65" s="17" t="s">
        <v>663</v>
      </c>
    </row>
    <row r="66" customFormat="false" ht="13.8" hidden="false" customHeight="false" outlineLevel="0" collapsed="false">
      <c r="A66" s="17"/>
      <c r="B66" s="4"/>
      <c r="C66" s="9"/>
      <c r="D66" s="10"/>
      <c r="E66" s="17" t="s">
        <v>664</v>
      </c>
    </row>
    <row r="67" customFormat="false" ht="13.8" hidden="false" customHeight="false" outlineLevel="0" collapsed="false">
      <c r="A67" s="4" t="s">
        <v>97</v>
      </c>
      <c r="B67" s="4"/>
      <c r="C67" s="14"/>
      <c r="D67" s="15" t="n">
        <f aca="false">SUM(D41:D66)</f>
        <v>0</v>
      </c>
      <c r="E67" s="18"/>
    </row>
    <row r="68" customFormat="false" ht="13.8" hidden="false" customHeight="false" outlineLevel="0" collapsed="false">
      <c r="A68" s="17" t="s">
        <v>98</v>
      </c>
      <c r="B68" s="17"/>
      <c r="C68" s="9"/>
      <c r="D68" s="10"/>
      <c r="E68" s="17" t="s">
        <v>140</v>
      </c>
    </row>
    <row r="69" customFormat="false" ht="13.8" hidden="false" customHeight="false" outlineLevel="0" collapsed="false">
      <c r="A69" s="17"/>
      <c r="B69" s="17"/>
      <c r="C69" s="9"/>
      <c r="D69" s="10"/>
      <c r="E69" s="17" t="s">
        <v>140</v>
      </c>
    </row>
    <row r="70" customFormat="false" ht="13.8" hidden="false" customHeight="false" outlineLevel="0" collapsed="false">
      <c r="A70" s="17"/>
      <c r="B70" s="17"/>
      <c r="C70" s="9"/>
      <c r="D70" s="10"/>
      <c r="E70" s="17" t="s">
        <v>140</v>
      </c>
    </row>
    <row r="71" customFormat="false" ht="13.8" hidden="false" customHeight="false" outlineLevel="0" collapsed="false">
      <c r="A71" s="17"/>
      <c r="B71" s="17"/>
      <c r="C71" s="9"/>
      <c r="D71" s="10"/>
      <c r="E71" s="17" t="s">
        <v>194</v>
      </c>
    </row>
    <row r="72" customFormat="false" ht="13.8" hidden="false" customHeight="false" outlineLevel="0" collapsed="false">
      <c r="A72" s="17"/>
      <c r="B72" s="17"/>
      <c r="C72" s="9"/>
      <c r="D72" s="10"/>
      <c r="E72" s="17" t="s">
        <v>140</v>
      </c>
    </row>
    <row r="73" customFormat="false" ht="13.8" hidden="false" customHeight="false" outlineLevel="0" collapsed="false">
      <c r="A73" s="17"/>
      <c r="B73" s="17"/>
      <c r="C73" s="9"/>
      <c r="D73" s="10"/>
      <c r="E73" s="17" t="s">
        <v>140</v>
      </c>
    </row>
    <row r="74" customFormat="false" ht="13.8" hidden="false" customHeight="false" outlineLevel="0" collapsed="false">
      <c r="A74" s="4" t="s">
        <v>101</v>
      </c>
      <c r="B74" s="4"/>
      <c r="C74" s="14"/>
      <c r="D74" s="15" t="n">
        <f aca="false">SUM(D68:D73)</f>
        <v>0</v>
      </c>
      <c r="E74" s="4"/>
    </row>
    <row r="75" s="78" customFormat="true" ht="13.8" hidden="false" customHeight="false" outlineLevel="0" collapsed="false">
      <c r="A75" s="11" t="n">
        <v>20.13</v>
      </c>
      <c r="B75" s="11"/>
      <c r="C75" s="9"/>
      <c r="D75" s="27"/>
      <c r="E75" s="11" t="s">
        <v>679</v>
      </c>
    </row>
    <row r="76" customFormat="false" ht="13.8" hidden="false" customHeight="false" outlineLevel="0" collapsed="false">
      <c r="A76" s="4" t="s">
        <v>680</v>
      </c>
      <c r="B76" s="4"/>
      <c r="C76" s="14"/>
      <c r="D76" s="15" t="n">
        <f aca="false">SUM(D75)</f>
        <v>0</v>
      </c>
      <c r="E76" s="4"/>
    </row>
    <row r="77" s="23" customFormat="true" ht="13.8" hidden="false" customHeight="false" outlineLevel="0" collapsed="false">
      <c r="A77" s="11" t="n">
        <v>20.14</v>
      </c>
      <c r="B77" s="17"/>
      <c r="C77" s="9"/>
      <c r="D77" s="10"/>
      <c r="E77" s="17" t="s">
        <v>681</v>
      </c>
    </row>
    <row r="78" customFormat="false" ht="13.8" hidden="false" customHeight="false" outlineLevel="0" collapsed="false">
      <c r="A78" s="4" t="s">
        <v>257</v>
      </c>
      <c r="B78" s="4"/>
      <c r="C78" s="14"/>
      <c r="D78" s="15" t="n">
        <f aca="false">SUM(D77)</f>
        <v>0</v>
      </c>
      <c r="E78" s="4"/>
    </row>
    <row r="79" customFormat="false" ht="13.8" hidden="false" customHeight="false" outlineLevel="0" collapsed="false">
      <c r="A79" s="17" t="s">
        <v>105</v>
      </c>
      <c r="B79" s="17"/>
      <c r="C79" s="9"/>
      <c r="D79" s="10"/>
      <c r="E79" s="17" t="s">
        <v>196</v>
      </c>
    </row>
    <row r="80" customFormat="false" ht="13.8" hidden="false" customHeight="false" outlineLevel="0" collapsed="false">
      <c r="A80" s="4" t="s">
        <v>107</v>
      </c>
      <c r="B80" s="4"/>
      <c r="C80" s="14"/>
      <c r="D80" s="15" t="n">
        <f aca="false">SUM(D79)</f>
        <v>0</v>
      </c>
      <c r="E80" s="4"/>
    </row>
    <row r="81" customFormat="false" ht="13.8" hidden="false" customHeight="false" outlineLevel="0" collapsed="false">
      <c r="A81" s="11" t="n">
        <v>20.25</v>
      </c>
      <c r="B81" s="17"/>
      <c r="C81" s="9"/>
      <c r="D81" s="10"/>
      <c r="E81" s="17" t="s">
        <v>682</v>
      </c>
    </row>
    <row r="82" customFormat="false" ht="13.8" hidden="false" customHeight="false" outlineLevel="0" collapsed="false">
      <c r="A82" s="11"/>
      <c r="B82" s="17"/>
      <c r="C82" s="9"/>
      <c r="D82" s="10"/>
      <c r="E82" s="17" t="s">
        <v>683</v>
      </c>
    </row>
    <row r="83" customFormat="false" ht="13.8" hidden="false" customHeight="false" outlineLevel="0" collapsed="false">
      <c r="A83" s="11"/>
      <c r="B83" s="17"/>
      <c r="C83" s="9"/>
      <c r="D83" s="10"/>
      <c r="E83" s="17" t="s">
        <v>684</v>
      </c>
    </row>
    <row r="84" customFormat="false" ht="13.8" hidden="false" customHeight="false" outlineLevel="0" collapsed="false">
      <c r="A84" s="4" t="s">
        <v>112</v>
      </c>
      <c r="B84" s="4"/>
      <c r="C84" s="14"/>
      <c r="D84" s="15" t="n">
        <f aca="false">SUM(D81:D83)</f>
        <v>0</v>
      </c>
      <c r="E84" s="4"/>
      <c r="O84" s="79"/>
    </row>
    <row r="85" s="23" customFormat="true" ht="13.8" hidden="false" customHeight="false" outlineLevel="0" collapsed="false">
      <c r="A85" s="17" t="s">
        <v>576</v>
      </c>
      <c r="B85" s="17"/>
      <c r="C85" s="9"/>
      <c r="D85" s="10"/>
      <c r="E85" s="17" t="s">
        <v>685</v>
      </c>
      <c r="O85" s="79"/>
    </row>
    <row r="86" customFormat="false" ht="13.8" hidden="false" customHeight="false" outlineLevel="0" collapsed="false">
      <c r="A86" s="4" t="s">
        <v>578</v>
      </c>
      <c r="B86" s="4"/>
      <c r="C86" s="14"/>
      <c r="D86" s="15" t="n">
        <f aca="false">SUM(D85)</f>
        <v>0</v>
      </c>
      <c r="E86" s="4"/>
      <c r="O86" s="79"/>
    </row>
    <row r="87" customFormat="false" ht="13.8" hidden="false" customHeight="false" outlineLevel="0" collapsed="false">
      <c r="A87" s="67" t="s">
        <v>686</v>
      </c>
      <c r="B87" s="17"/>
      <c r="C87" s="9"/>
      <c r="D87" s="10"/>
      <c r="E87" s="17" t="s">
        <v>399</v>
      </c>
      <c r="O87" s="79"/>
    </row>
    <row r="88" customFormat="false" ht="13.8" hidden="false" customHeight="false" outlineLevel="0" collapsed="false">
      <c r="A88" s="11"/>
      <c r="B88" s="17"/>
      <c r="C88" s="9"/>
      <c r="D88" s="10"/>
      <c r="E88" s="17" t="s">
        <v>399</v>
      </c>
      <c r="O88" s="79"/>
    </row>
    <row r="89" customFormat="false" ht="13.8" hidden="false" customHeight="false" outlineLevel="0" collapsed="false">
      <c r="A89" s="11"/>
      <c r="B89" s="17"/>
      <c r="C89" s="9"/>
      <c r="D89" s="10"/>
      <c r="E89" s="17" t="s">
        <v>399</v>
      </c>
    </row>
    <row r="90" customFormat="false" ht="13.8" hidden="false" customHeight="false" outlineLevel="0" collapsed="false">
      <c r="A90" s="11"/>
      <c r="B90" s="17"/>
      <c r="C90" s="9"/>
      <c r="D90" s="10"/>
      <c r="E90" s="17" t="s">
        <v>399</v>
      </c>
    </row>
    <row r="91" customFormat="false" ht="13.8" hidden="false" customHeight="false" outlineLevel="0" collapsed="false">
      <c r="A91" s="11"/>
      <c r="B91" s="17"/>
      <c r="C91" s="9"/>
      <c r="D91" s="10"/>
      <c r="E91" s="17" t="s">
        <v>399</v>
      </c>
    </row>
    <row r="92" customFormat="false" ht="13.8" hidden="false" customHeight="false" outlineLevel="0" collapsed="false">
      <c r="A92" s="11"/>
      <c r="B92" s="17"/>
      <c r="C92" s="9"/>
      <c r="D92" s="10"/>
      <c r="E92" s="17" t="s">
        <v>399</v>
      </c>
    </row>
    <row r="93" customFormat="false" ht="13.8" hidden="false" customHeight="false" outlineLevel="0" collapsed="false">
      <c r="A93" s="11"/>
      <c r="B93" s="17"/>
      <c r="C93" s="9"/>
      <c r="D93" s="10"/>
      <c r="E93" s="17" t="s">
        <v>399</v>
      </c>
    </row>
    <row r="94" customFormat="false" ht="13.8" hidden="false" customHeight="false" outlineLevel="0" collapsed="false">
      <c r="A94" s="11"/>
      <c r="B94" s="17"/>
      <c r="C94" s="9"/>
      <c r="D94" s="10"/>
      <c r="E94" s="17" t="s">
        <v>399</v>
      </c>
    </row>
    <row r="95" customFormat="false" ht="13.8" hidden="false" customHeight="false" outlineLevel="0" collapsed="false">
      <c r="A95" s="11"/>
      <c r="B95" s="17"/>
      <c r="C95" s="9"/>
      <c r="D95" s="10"/>
      <c r="E95" s="17" t="s">
        <v>399</v>
      </c>
    </row>
    <row r="96" customFormat="false" ht="13.8" hidden="false" customHeight="false" outlineLevel="0" collapsed="false">
      <c r="A96" s="11"/>
      <c r="B96" s="17"/>
      <c r="C96" s="9"/>
      <c r="D96" s="10"/>
      <c r="E96" s="17" t="s">
        <v>399</v>
      </c>
    </row>
    <row r="97" customFormat="false" ht="13.8" hidden="false" customHeight="false" outlineLevel="0" collapsed="false">
      <c r="A97" s="11"/>
      <c r="B97" s="17"/>
      <c r="C97" s="9"/>
      <c r="D97" s="10"/>
      <c r="E97" s="17" t="s">
        <v>399</v>
      </c>
    </row>
    <row r="98" customFormat="false" ht="13.8" hidden="false" customHeight="false" outlineLevel="0" collapsed="false">
      <c r="A98" s="11"/>
      <c r="B98" s="17"/>
      <c r="C98" s="9"/>
      <c r="D98" s="10"/>
      <c r="E98" s="17" t="s">
        <v>399</v>
      </c>
    </row>
    <row r="99" customFormat="false" ht="13.8" hidden="false" customHeight="false" outlineLevel="0" collapsed="false">
      <c r="A99" s="11"/>
      <c r="B99" s="17"/>
      <c r="C99" s="9"/>
      <c r="D99" s="10"/>
      <c r="E99" s="17" t="s">
        <v>399</v>
      </c>
    </row>
    <row r="100" customFormat="false" ht="13.8" hidden="false" customHeight="false" outlineLevel="0" collapsed="false">
      <c r="A100" s="11"/>
      <c r="B100" s="17"/>
      <c r="C100" s="9"/>
      <c r="D100" s="10"/>
      <c r="E100" s="17" t="s">
        <v>399</v>
      </c>
    </row>
    <row r="101" customFormat="false" ht="13.8" hidden="false" customHeight="false" outlineLevel="0" collapsed="false">
      <c r="A101" s="11"/>
      <c r="B101" s="17"/>
      <c r="C101" s="9"/>
      <c r="D101" s="10"/>
      <c r="E101" s="17" t="s">
        <v>399</v>
      </c>
    </row>
    <row r="102" customFormat="false" ht="13.8" hidden="false" customHeight="false" outlineLevel="0" collapsed="false">
      <c r="A102" s="11"/>
      <c r="B102" s="17"/>
      <c r="C102" s="9"/>
      <c r="D102" s="10"/>
      <c r="E102" s="17" t="s">
        <v>399</v>
      </c>
    </row>
    <row r="103" customFormat="false" ht="13.8" hidden="false" customHeight="false" outlineLevel="0" collapsed="false">
      <c r="A103" s="11"/>
      <c r="B103" s="17"/>
      <c r="C103" s="9"/>
      <c r="D103" s="10"/>
      <c r="E103" s="17" t="s">
        <v>399</v>
      </c>
    </row>
    <row r="104" customFormat="false" ht="13.8" hidden="false" customHeight="false" outlineLevel="0" collapsed="false">
      <c r="A104" s="11"/>
      <c r="B104" s="17"/>
      <c r="C104" s="9"/>
      <c r="D104" s="10"/>
      <c r="E104" s="17" t="s">
        <v>399</v>
      </c>
    </row>
    <row r="105" customFormat="false" ht="13.8" hidden="false" customHeight="false" outlineLevel="0" collapsed="false">
      <c r="A105" s="11"/>
      <c r="B105" s="17"/>
      <c r="C105" s="9"/>
      <c r="D105" s="10"/>
      <c r="E105" s="17" t="s">
        <v>399</v>
      </c>
    </row>
    <row r="106" customFormat="false" ht="13.8" hidden="false" customHeight="false" outlineLevel="0" collapsed="false">
      <c r="A106" s="11"/>
      <c r="B106" s="17"/>
      <c r="C106" s="9"/>
      <c r="D106" s="10"/>
      <c r="E106" s="17" t="s">
        <v>399</v>
      </c>
    </row>
    <row r="107" customFormat="false" ht="13.8" hidden="false" customHeight="false" outlineLevel="0" collapsed="false">
      <c r="A107" s="11"/>
      <c r="B107" s="17"/>
      <c r="C107" s="9"/>
      <c r="D107" s="10"/>
      <c r="E107" s="17" t="s">
        <v>399</v>
      </c>
    </row>
    <row r="108" customFormat="false" ht="13.8" hidden="false" customHeight="false" outlineLevel="0" collapsed="false">
      <c r="A108" s="11"/>
      <c r="B108" s="17"/>
      <c r="C108" s="9"/>
      <c r="D108" s="10"/>
      <c r="E108" s="17" t="s">
        <v>399</v>
      </c>
    </row>
    <row r="109" customFormat="false" ht="13.8" hidden="false" customHeight="false" outlineLevel="0" collapsed="false">
      <c r="A109" s="29" t="s">
        <v>117</v>
      </c>
      <c r="B109" s="4"/>
      <c r="C109" s="14"/>
      <c r="D109" s="15" t="n">
        <f aca="false">SUM(D87:D108)</f>
        <v>0</v>
      </c>
      <c r="E109" s="17"/>
    </row>
    <row r="110" customFormat="false" ht="13.8" hidden="false" customHeight="false" outlineLevel="0" collapsed="false">
      <c r="A110" s="30" t="s">
        <v>118</v>
      </c>
      <c r="B110" s="17"/>
      <c r="C110" s="9"/>
      <c r="D110" s="10"/>
      <c r="E110" s="17" t="s">
        <v>687</v>
      </c>
    </row>
    <row r="111" customFormat="false" ht="13.8" hidden="false" customHeight="false" outlineLevel="0" collapsed="false">
      <c r="A111" s="31" t="s">
        <v>120</v>
      </c>
      <c r="B111" s="17"/>
      <c r="C111" s="9"/>
      <c r="D111" s="15" t="n">
        <f aca="false">SUM(D110)</f>
        <v>0</v>
      </c>
      <c r="E111" s="17"/>
    </row>
    <row r="112" customFormat="false" ht="13.8" hidden="false" customHeight="false" outlineLevel="0" collapsed="false">
      <c r="A112" s="30" t="n">
        <v>65.01</v>
      </c>
      <c r="B112" s="17"/>
      <c r="C112" s="9"/>
      <c r="D112" s="10"/>
      <c r="E112" s="17" t="s">
        <v>463</v>
      </c>
    </row>
    <row r="113" customFormat="false" ht="13.8" hidden="false" customHeight="false" outlineLevel="0" collapsed="false">
      <c r="A113" s="31" t="s">
        <v>122</v>
      </c>
      <c r="B113" s="17"/>
      <c r="C113" s="9"/>
      <c r="D113" s="15" t="n">
        <f aca="false">SUM(D112)</f>
        <v>0</v>
      </c>
      <c r="E113" s="17"/>
    </row>
    <row r="114" customFormat="false" ht="13.8" hidden="false" customHeight="false" outlineLevel="0" collapsed="false">
      <c r="A114" s="30" t="s">
        <v>208</v>
      </c>
      <c r="B114" s="17"/>
      <c r="C114" s="9"/>
      <c r="D114" s="10"/>
      <c r="E114" s="17" t="s">
        <v>463</v>
      </c>
    </row>
    <row r="115" customFormat="false" ht="13.8" hidden="false" customHeight="false" outlineLevel="0" collapsed="false">
      <c r="A115" s="31" t="s">
        <v>273</v>
      </c>
      <c r="B115" s="4"/>
      <c r="C115" s="14"/>
      <c r="D115" s="15" t="n">
        <f aca="false">SUM(D114:D114)</f>
        <v>0</v>
      </c>
      <c r="E115" s="28"/>
    </row>
    <row r="116" customFormat="false" ht="13.8" hidden="false" customHeight="false" outlineLevel="0" collapsed="false">
      <c r="A116" s="31"/>
      <c r="B116" s="4"/>
      <c r="C116" s="14"/>
      <c r="D116" s="15"/>
      <c r="E116" s="28"/>
    </row>
    <row r="117" s="2" customFormat="true" ht="13.8" hidden="false" customHeight="false" outlineLevel="0" collapsed="false">
      <c r="A117" s="2" t="s">
        <v>40</v>
      </c>
      <c r="D117" s="3" t="n">
        <f aca="false">SUM(D12+D15+D18+D20+D22+D33+D40+D67+D74+D76+D78+D80+D84+D86+D109+D111+D113+D115)</f>
        <v>0</v>
      </c>
    </row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8576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E38" activeCellId="0" sqref="E38"/>
    </sheetView>
  </sheetViews>
  <sheetFormatPr defaultRowHeight="15" zeroHeight="false" outlineLevelRow="0" outlineLevelCol="0"/>
  <cols>
    <col collapsed="false" customWidth="true" hidden="false" outlineLevel="0" max="1" min="1" style="0" width="30.43"/>
    <col collapsed="false" customWidth="true" hidden="false" outlineLevel="0" max="2" min="2" style="0" width="14.59"/>
    <col collapsed="false" customWidth="true" hidden="false" outlineLevel="0" max="3" min="3" style="0" width="14.43"/>
    <col collapsed="false" customWidth="true" hidden="false" outlineLevel="0" max="4" min="4" style="0" width="13.57"/>
    <col collapsed="false" customWidth="true" hidden="false" outlineLevel="0" max="5" min="5" style="0" width="64.28"/>
    <col collapsed="false" customWidth="true" hidden="false" outlineLevel="0" max="8" min="6" style="0" width="8.67"/>
    <col collapsed="false" customWidth="true" hidden="false" outlineLevel="0" max="9" min="9" style="0" width="11.71"/>
    <col collapsed="false" customWidth="true" hidden="false" outlineLevel="0" max="1025" min="10" style="0" width="8.67"/>
  </cols>
  <sheetData>
    <row r="1" customFormat="false" ht="15" hidden="false" customHeight="false" outlineLevel="0" collapsed="false">
      <c r="A1" s="2" t="s">
        <v>0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/>
      <c r="B8" s="2" t="s">
        <v>42</v>
      </c>
      <c r="C8" s="2"/>
      <c r="D8" s="2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s="23" customFormat="true" ht="13.8" hidden="false" customHeight="false" outlineLevel="0" collapsed="false">
      <c r="A11" s="17" t="s">
        <v>43</v>
      </c>
      <c r="B11" s="8"/>
      <c r="C11" s="8" t="n">
        <v>22</v>
      </c>
      <c r="D11" s="8" t="n">
        <v>137.45</v>
      </c>
      <c r="E11" s="17" t="s">
        <v>44</v>
      </c>
    </row>
    <row r="12" customFormat="false" ht="13.8" hidden="false" customHeight="false" outlineLevel="0" collapsed="false">
      <c r="A12" s="4" t="s">
        <v>40</v>
      </c>
      <c r="B12" s="5"/>
      <c r="C12" s="5"/>
      <c r="D12" s="5" t="n">
        <f aca="false">SUM(D11)</f>
        <v>137.45</v>
      </c>
      <c r="E12" s="4"/>
    </row>
    <row r="13" customFormat="false" ht="13.8" hidden="false" customHeight="false" outlineLevel="0" collapsed="false">
      <c r="A13" s="7" t="s">
        <v>45</v>
      </c>
      <c r="B13" s="8"/>
      <c r="C13" s="9" t="s">
        <v>46</v>
      </c>
      <c r="D13" s="10" t="n">
        <v>45726.86</v>
      </c>
      <c r="E13" s="17" t="s">
        <v>47</v>
      </c>
    </row>
    <row r="14" customFormat="false" ht="13.8" hidden="false" customHeight="false" outlineLevel="0" collapsed="false">
      <c r="A14" s="24" t="s">
        <v>48</v>
      </c>
      <c r="B14" s="5"/>
      <c r="C14" s="25"/>
      <c r="D14" s="15" t="n">
        <f aca="false">SUM(D13)</f>
        <v>45726.86</v>
      </c>
      <c r="E14" s="4"/>
    </row>
    <row r="15" customFormat="false" ht="13.8" hidden="false" customHeight="false" outlineLevel="0" collapsed="false">
      <c r="A15" s="7" t="s">
        <v>49</v>
      </c>
      <c r="B15" s="8"/>
      <c r="C15" s="9" t="s">
        <v>46</v>
      </c>
      <c r="D15" s="10" t="n">
        <v>1548</v>
      </c>
      <c r="E15" s="17" t="s">
        <v>50</v>
      </c>
    </row>
    <row r="16" customFormat="false" ht="13.8" hidden="false" customHeight="false" outlineLevel="0" collapsed="false">
      <c r="A16" s="7"/>
      <c r="B16" s="8"/>
      <c r="C16" s="9" t="s">
        <v>51</v>
      </c>
      <c r="D16" s="10" t="n">
        <v>406.89</v>
      </c>
      <c r="E16" s="17" t="s">
        <v>52</v>
      </c>
    </row>
    <row r="17" customFormat="false" ht="13.8" hidden="false" customHeight="false" outlineLevel="0" collapsed="false">
      <c r="A17" s="7"/>
      <c r="B17" s="8"/>
      <c r="C17" s="9" t="s">
        <v>53</v>
      </c>
      <c r="D17" s="10" t="n">
        <v>192.2</v>
      </c>
      <c r="E17" s="17" t="s">
        <v>52</v>
      </c>
    </row>
    <row r="18" customFormat="false" ht="13.8" hidden="false" customHeight="false" outlineLevel="0" collapsed="false">
      <c r="A18" s="24" t="s">
        <v>54</v>
      </c>
      <c r="B18" s="5"/>
      <c r="C18" s="25"/>
      <c r="D18" s="15" t="n">
        <f aca="false">SUM(D15:D17)</f>
        <v>2147.09</v>
      </c>
      <c r="E18" s="4"/>
    </row>
    <row r="19" customFormat="false" ht="13.8" hidden="false" customHeight="false" outlineLevel="0" collapsed="false">
      <c r="A19" s="7" t="s">
        <v>55</v>
      </c>
      <c r="B19" s="17"/>
      <c r="C19" s="9" t="s">
        <v>51</v>
      </c>
      <c r="D19" s="10" t="n">
        <v>4191.39</v>
      </c>
      <c r="E19" s="17" t="s">
        <v>56</v>
      </c>
    </row>
    <row r="20" customFormat="false" ht="13.8" hidden="false" customHeight="false" outlineLevel="0" collapsed="false">
      <c r="A20" s="24" t="s">
        <v>57</v>
      </c>
      <c r="B20" s="4"/>
      <c r="C20" s="26"/>
      <c r="D20" s="15" t="n">
        <f aca="false">SUM(D19)</f>
        <v>4191.39</v>
      </c>
      <c r="E20" s="4"/>
    </row>
    <row r="21" customFormat="false" ht="13.8" hidden="false" customHeight="false" outlineLevel="0" collapsed="false">
      <c r="A21" s="7" t="s">
        <v>58</v>
      </c>
      <c r="B21" s="17"/>
      <c r="C21" s="9" t="s">
        <v>46</v>
      </c>
      <c r="D21" s="27" t="n">
        <v>3643.22</v>
      </c>
      <c r="E21" s="17" t="s">
        <v>59</v>
      </c>
    </row>
    <row r="22" customFormat="false" ht="13.8" hidden="false" customHeight="false" outlineLevel="0" collapsed="false">
      <c r="A22" s="7"/>
      <c r="B22" s="17"/>
      <c r="C22" s="9" t="s">
        <v>51</v>
      </c>
      <c r="D22" s="27" t="n">
        <v>757.61</v>
      </c>
      <c r="E22" s="17" t="s">
        <v>60</v>
      </c>
    </row>
    <row r="23" customFormat="false" ht="13.8" hidden="false" customHeight="false" outlineLevel="0" collapsed="false">
      <c r="A23" s="7"/>
      <c r="B23" s="17"/>
      <c r="C23" s="9" t="s">
        <v>51</v>
      </c>
      <c r="D23" s="27" t="n">
        <v>328.5</v>
      </c>
      <c r="E23" s="28" t="s">
        <v>61</v>
      </c>
    </row>
    <row r="24" customFormat="false" ht="13.8" hidden="false" customHeight="false" outlineLevel="0" collapsed="false">
      <c r="A24" s="7"/>
      <c r="B24" s="17"/>
      <c r="C24" s="9" t="s">
        <v>51</v>
      </c>
      <c r="D24" s="27" t="n">
        <v>2344.52</v>
      </c>
      <c r="E24" s="28" t="s">
        <v>62</v>
      </c>
    </row>
    <row r="25" customFormat="false" ht="13.8" hidden="false" customHeight="false" outlineLevel="0" collapsed="false">
      <c r="A25" s="7"/>
      <c r="B25" s="17"/>
      <c r="C25" s="9" t="s">
        <v>51</v>
      </c>
      <c r="D25" s="27" t="n">
        <v>1051.62</v>
      </c>
      <c r="E25" s="28" t="s">
        <v>63</v>
      </c>
    </row>
    <row r="26" customFormat="false" ht="13.8" hidden="false" customHeight="false" outlineLevel="0" collapsed="false">
      <c r="A26" s="4" t="s">
        <v>64</v>
      </c>
      <c r="B26" s="4"/>
      <c r="C26" s="14"/>
      <c r="D26" s="15" t="n">
        <f aca="false">SUM(D21:D25)</f>
        <v>8125.47</v>
      </c>
      <c r="E26" s="17"/>
    </row>
    <row r="27" customFormat="false" ht="13.8" hidden="false" customHeight="false" outlineLevel="0" collapsed="false">
      <c r="A27" s="17" t="s">
        <v>65</v>
      </c>
      <c r="B27" s="17"/>
      <c r="C27" s="9" t="s">
        <v>46</v>
      </c>
      <c r="D27" s="10" t="n">
        <v>7116.42</v>
      </c>
      <c r="E27" s="11" t="s">
        <v>66</v>
      </c>
    </row>
    <row r="28" s="23" customFormat="true" ht="13.8" hidden="false" customHeight="false" outlineLevel="0" collapsed="false">
      <c r="A28" s="17"/>
      <c r="B28" s="17"/>
      <c r="C28" s="9" t="s">
        <v>46</v>
      </c>
      <c r="D28" s="10" t="n">
        <v>2614.97</v>
      </c>
      <c r="E28" s="11" t="s">
        <v>67</v>
      </c>
    </row>
    <row r="29" customFormat="false" ht="13.8" hidden="false" customHeight="false" outlineLevel="0" collapsed="false">
      <c r="A29" s="17"/>
      <c r="B29" s="17"/>
      <c r="C29" s="9" t="s">
        <v>46</v>
      </c>
      <c r="D29" s="10" t="n">
        <v>235.58</v>
      </c>
      <c r="E29" s="11" t="s">
        <v>67</v>
      </c>
    </row>
    <row r="30" s="23" customFormat="true" ht="13.8" hidden="false" customHeight="false" outlineLevel="0" collapsed="false">
      <c r="A30" s="17"/>
      <c r="B30" s="17"/>
      <c r="C30" s="9" t="s">
        <v>46</v>
      </c>
      <c r="D30" s="10" t="n">
        <v>3084.59</v>
      </c>
      <c r="E30" s="11" t="s">
        <v>68</v>
      </c>
    </row>
    <row r="31" s="23" customFormat="true" ht="13.8" hidden="false" customHeight="false" outlineLevel="0" collapsed="false">
      <c r="A31" s="17"/>
      <c r="B31" s="17"/>
      <c r="C31" s="9" t="s">
        <v>46</v>
      </c>
      <c r="D31" s="10" t="n">
        <v>2937.09</v>
      </c>
      <c r="E31" s="11" t="s">
        <v>69</v>
      </c>
    </row>
    <row r="32" customFormat="false" ht="13.8" hidden="false" customHeight="false" outlineLevel="0" collapsed="false">
      <c r="A32" s="17"/>
      <c r="B32" s="17"/>
      <c r="C32" s="9" t="s">
        <v>51</v>
      </c>
      <c r="D32" s="10" t="n">
        <v>298.87</v>
      </c>
      <c r="E32" s="17" t="s">
        <v>70</v>
      </c>
    </row>
    <row r="33" customFormat="false" ht="13.8" hidden="false" customHeight="false" outlineLevel="0" collapsed="false">
      <c r="A33" s="4" t="s">
        <v>71</v>
      </c>
      <c r="B33" s="4"/>
      <c r="C33" s="14"/>
      <c r="D33" s="15" t="n">
        <f aca="false">SUM(D27:D32)</f>
        <v>16287.52</v>
      </c>
      <c r="E33" s="4"/>
    </row>
    <row r="34" customFormat="false" ht="13.8" hidden="false" customHeight="false" outlineLevel="0" collapsed="false">
      <c r="A34" s="17" t="s">
        <v>72</v>
      </c>
      <c r="B34" s="17"/>
      <c r="C34" s="9" t="s">
        <v>73</v>
      </c>
      <c r="D34" s="10" t="n">
        <v>15</v>
      </c>
      <c r="E34" s="17" t="s">
        <v>74</v>
      </c>
    </row>
    <row r="35" customFormat="false" ht="13.8" hidden="false" customHeight="false" outlineLevel="0" collapsed="false">
      <c r="A35" s="17"/>
      <c r="B35" s="17"/>
      <c r="C35" s="9" t="s">
        <v>73</v>
      </c>
      <c r="D35" s="10" t="n">
        <v>20</v>
      </c>
      <c r="E35" s="17" t="s">
        <v>74</v>
      </c>
    </row>
    <row r="36" customFormat="false" ht="13.8" hidden="false" customHeight="false" outlineLevel="0" collapsed="false">
      <c r="A36" s="17"/>
      <c r="B36" s="17"/>
      <c r="C36" s="9" t="s">
        <v>46</v>
      </c>
      <c r="D36" s="10" t="n">
        <v>69.1</v>
      </c>
      <c r="E36" s="17" t="s">
        <v>75</v>
      </c>
    </row>
    <row r="37" customFormat="false" ht="13.8" hidden="false" customHeight="false" outlineLevel="0" collapsed="false">
      <c r="A37" s="17"/>
      <c r="B37" s="17"/>
      <c r="C37" s="9" t="s">
        <v>46</v>
      </c>
      <c r="D37" s="10" t="n">
        <v>7509.26</v>
      </c>
      <c r="E37" s="17" t="s">
        <v>76</v>
      </c>
    </row>
    <row r="38" customFormat="false" ht="13.8" hidden="false" customHeight="false" outlineLevel="0" collapsed="false">
      <c r="A38" s="17"/>
      <c r="B38" s="17"/>
      <c r="C38" s="9" t="s">
        <v>46</v>
      </c>
      <c r="D38" s="10" t="n">
        <v>15.06</v>
      </c>
      <c r="E38" s="17" t="s">
        <v>77</v>
      </c>
    </row>
    <row r="39" customFormat="false" ht="13.8" hidden="false" customHeight="false" outlineLevel="0" collapsed="false">
      <c r="A39" s="17"/>
      <c r="B39" s="17"/>
      <c r="C39" s="9" t="s">
        <v>46</v>
      </c>
      <c r="D39" s="10" t="n">
        <v>26.18</v>
      </c>
      <c r="E39" s="17" t="s">
        <v>78</v>
      </c>
    </row>
    <row r="40" customFormat="false" ht="13.8" hidden="false" customHeight="false" outlineLevel="0" collapsed="false">
      <c r="A40" s="17"/>
      <c r="B40" s="17"/>
      <c r="C40" s="9" t="s">
        <v>46</v>
      </c>
      <c r="D40" s="10" t="n">
        <v>435.92</v>
      </c>
      <c r="E40" s="17" t="s">
        <v>79</v>
      </c>
    </row>
    <row r="41" customFormat="false" ht="13.8" hidden="false" customHeight="false" outlineLevel="0" collapsed="false">
      <c r="A41" s="17"/>
      <c r="B41" s="17"/>
      <c r="C41" s="9" t="s">
        <v>46</v>
      </c>
      <c r="D41" s="10" t="n">
        <v>91.26</v>
      </c>
      <c r="E41" s="17" t="s">
        <v>80</v>
      </c>
      <c r="K41" s="2"/>
    </row>
    <row r="42" customFormat="false" ht="13.8" hidden="false" customHeight="false" outlineLevel="0" collapsed="false">
      <c r="A42" s="17"/>
      <c r="B42" s="17"/>
      <c r="C42" s="9" t="s">
        <v>46</v>
      </c>
      <c r="D42" s="10" t="n">
        <v>5.73</v>
      </c>
      <c r="E42" s="17" t="s">
        <v>81</v>
      </c>
    </row>
    <row r="43" customFormat="false" ht="13.8" hidden="false" customHeight="false" outlineLevel="0" collapsed="false">
      <c r="A43" s="17"/>
      <c r="B43" s="17"/>
      <c r="C43" s="9" t="s">
        <v>46</v>
      </c>
      <c r="D43" s="10" t="n">
        <v>7260</v>
      </c>
      <c r="E43" s="17" t="s">
        <v>82</v>
      </c>
    </row>
    <row r="44" customFormat="false" ht="13.8" hidden="false" customHeight="false" outlineLevel="0" collapsed="false">
      <c r="A44" s="17"/>
      <c r="B44" s="17"/>
      <c r="C44" s="9" t="s">
        <v>46</v>
      </c>
      <c r="D44" s="10" t="n">
        <v>764.46</v>
      </c>
      <c r="E44" s="17" t="s">
        <v>83</v>
      </c>
    </row>
    <row r="45" customFormat="false" ht="13.8" hidden="false" customHeight="false" outlineLevel="0" collapsed="false">
      <c r="A45" s="17"/>
      <c r="B45" s="17"/>
      <c r="C45" s="9" t="s">
        <v>46</v>
      </c>
      <c r="D45" s="10" t="n">
        <v>2299</v>
      </c>
      <c r="E45" s="17" t="s">
        <v>84</v>
      </c>
    </row>
    <row r="46" customFormat="false" ht="13.8" hidden="false" customHeight="false" outlineLevel="0" collapsed="false">
      <c r="A46" s="17"/>
      <c r="B46" s="17"/>
      <c r="C46" s="9" t="s">
        <v>51</v>
      </c>
      <c r="D46" s="10" t="n">
        <v>71.82</v>
      </c>
      <c r="E46" s="17" t="s">
        <v>85</v>
      </c>
    </row>
    <row r="47" customFormat="false" ht="13.8" hidden="false" customHeight="false" outlineLevel="0" collapsed="false">
      <c r="A47" s="17"/>
      <c r="B47" s="17"/>
      <c r="C47" s="9" t="s">
        <v>86</v>
      </c>
      <c r="D47" s="10" t="n">
        <v>1857.97</v>
      </c>
      <c r="E47" s="17" t="s">
        <v>87</v>
      </c>
    </row>
    <row r="48" customFormat="false" ht="13.8" hidden="false" customHeight="false" outlineLevel="0" collapsed="false">
      <c r="A48" s="17"/>
      <c r="B48" s="17"/>
      <c r="C48" s="9" t="s">
        <v>86</v>
      </c>
      <c r="D48" s="10" t="n">
        <v>1905.75</v>
      </c>
      <c r="E48" s="17" t="s">
        <v>88</v>
      </c>
    </row>
    <row r="49" customFormat="false" ht="13.8" hidden="false" customHeight="false" outlineLevel="0" collapsed="false">
      <c r="A49" s="17"/>
      <c r="B49" s="17"/>
      <c r="C49" s="9" t="s">
        <v>86</v>
      </c>
      <c r="D49" s="10" t="n">
        <v>1954.21</v>
      </c>
      <c r="E49" s="17" t="s">
        <v>89</v>
      </c>
    </row>
    <row r="50" customFormat="false" ht="13.8" hidden="false" customHeight="false" outlineLevel="0" collapsed="false">
      <c r="A50" s="17"/>
      <c r="B50" s="17"/>
      <c r="C50" s="9" t="s">
        <v>86</v>
      </c>
      <c r="D50" s="10" t="n">
        <v>21691.72</v>
      </c>
      <c r="E50" s="17" t="s">
        <v>89</v>
      </c>
    </row>
    <row r="51" customFormat="false" ht="13.8" hidden="false" customHeight="false" outlineLevel="0" collapsed="false">
      <c r="A51" s="17"/>
      <c r="B51" s="17"/>
      <c r="C51" s="9" t="s">
        <v>90</v>
      </c>
      <c r="D51" s="10" t="n">
        <v>111.68</v>
      </c>
      <c r="E51" s="17" t="s">
        <v>91</v>
      </c>
    </row>
    <row r="52" customFormat="false" ht="13.8" hidden="false" customHeight="false" outlineLevel="0" collapsed="false">
      <c r="A52" s="17"/>
      <c r="B52" s="17"/>
      <c r="C52" s="9" t="s">
        <v>53</v>
      </c>
      <c r="D52" s="10" t="n">
        <v>3000</v>
      </c>
      <c r="E52" s="17" t="s">
        <v>92</v>
      </c>
    </row>
    <row r="53" customFormat="false" ht="13.8" hidden="false" customHeight="false" outlineLevel="0" collapsed="false">
      <c r="A53" s="17"/>
      <c r="B53" s="17"/>
      <c r="C53" s="9" t="s">
        <v>53</v>
      </c>
      <c r="D53" s="10" t="n">
        <v>18.48</v>
      </c>
      <c r="E53" s="17" t="s">
        <v>93</v>
      </c>
    </row>
    <row r="54" customFormat="false" ht="13.8" hidden="false" customHeight="false" outlineLevel="0" collapsed="false">
      <c r="A54" s="17"/>
      <c r="B54" s="17"/>
      <c r="C54" s="9" t="s">
        <v>27</v>
      </c>
      <c r="D54" s="10" t="n">
        <v>360.57</v>
      </c>
      <c r="E54" s="17" t="s">
        <v>94</v>
      </c>
    </row>
    <row r="55" customFormat="false" ht="13.8" hidden="false" customHeight="false" outlineLevel="0" collapsed="false">
      <c r="A55" s="17"/>
      <c r="B55" s="17"/>
      <c r="C55" s="9" t="s">
        <v>27</v>
      </c>
      <c r="D55" s="10" t="n">
        <v>11.46</v>
      </c>
      <c r="E55" s="17" t="s">
        <v>81</v>
      </c>
    </row>
    <row r="56" customFormat="false" ht="13.8" hidden="false" customHeight="false" outlineLevel="0" collapsed="false">
      <c r="A56" s="17"/>
      <c r="B56" s="17"/>
      <c r="C56" s="9" t="s">
        <v>27</v>
      </c>
      <c r="D56" s="10" t="n">
        <v>298.39</v>
      </c>
      <c r="E56" s="17" t="s">
        <v>95</v>
      </c>
    </row>
    <row r="57" customFormat="false" ht="13.8" hidden="false" customHeight="false" outlineLevel="0" collapsed="false">
      <c r="A57" s="17"/>
      <c r="B57" s="17"/>
      <c r="C57" s="9" t="s">
        <v>27</v>
      </c>
      <c r="D57" s="10" t="n">
        <v>82.4</v>
      </c>
      <c r="E57" s="17" t="s">
        <v>96</v>
      </c>
    </row>
    <row r="58" customFormat="false" ht="13.8" hidden="false" customHeight="false" outlineLevel="0" collapsed="false">
      <c r="A58" s="4" t="s">
        <v>97</v>
      </c>
      <c r="B58" s="4"/>
      <c r="C58" s="14"/>
      <c r="D58" s="15" t="n">
        <f aca="false">SUM(D34:D57)</f>
        <v>49875.42</v>
      </c>
      <c r="E58" s="18"/>
    </row>
    <row r="59" customFormat="false" ht="13.8" hidden="false" customHeight="false" outlineLevel="0" collapsed="false">
      <c r="A59" s="11" t="s">
        <v>98</v>
      </c>
      <c r="B59" s="17"/>
      <c r="C59" s="9" t="s">
        <v>86</v>
      </c>
      <c r="D59" s="10" t="n">
        <v>688</v>
      </c>
      <c r="E59" s="17" t="s">
        <v>99</v>
      </c>
    </row>
    <row r="60" customFormat="false" ht="13.8" hidden="false" customHeight="false" outlineLevel="0" collapsed="false">
      <c r="A60" s="11"/>
      <c r="B60" s="17"/>
      <c r="C60" s="9" t="s">
        <v>53</v>
      </c>
      <c r="D60" s="10" t="n">
        <v>279.72</v>
      </c>
      <c r="E60" s="17" t="s">
        <v>99</v>
      </c>
    </row>
    <row r="61" customFormat="false" ht="13.8" hidden="false" customHeight="false" outlineLevel="0" collapsed="false">
      <c r="A61" s="11"/>
      <c r="B61" s="17"/>
      <c r="C61" s="9" t="s">
        <v>100</v>
      </c>
      <c r="D61" s="10" t="n">
        <v>550.31</v>
      </c>
      <c r="E61" s="17" t="s">
        <v>99</v>
      </c>
    </row>
    <row r="62" customFormat="false" ht="13.8" hidden="false" customHeight="false" outlineLevel="0" collapsed="false">
      <c r="A62" s="29" t="s">
        <v>101</v>
      </c>
      <c r="B62" s="17"/>
      <c r="C62" s="9"/>
      <c r="D62" s="15" t="n">
        <f aca="false">SUM(D59:D61)</f>
        <v>1518.03</v>
      </c>
      <c r="E62" s="17"/>
    </row>
    <row r="63" s="23" customFormat="true" ht="13.8" hidden="false" customHeight="false" outlineLevel="0" collapsed="false">
      <c r="A63" s="11" t="s">
        <v>102</v>
      </c>
      <c r="B63" s="17"/>
      <c r="C63" s="9" t="s">
        <v>27</v>
      </c>
      <c r="D63" s="10" t="n">
        <v>500</v>
      </c>
      <c r="E63" s="17" t="s">
        <v>103</v>
      </c>
    </row>
    <row r="64" customFormat="false" ht="13.8" hidden="false" customHeight="false" outlineLevel="0" collapsed="false">
      <c r="A64" s="29" t="s">
        <v>104</v>
      </c>
      <c r="B64" s="17"/>
      <c r="C64" s="9"/>
      <c r="D64" s="15" t="n">
        <f aca="false">SUM(D63)</f>
        <v>500</v>
      </c>
      <c r="E64" s="17"/>
    </row>
    <row r="65" customFormat="false" ht="13.8" hidden="false" customHeight="false" outlineLevel="0" collapsed="false">
      <c r="A65" s="17" t="s">
        <v>105</v>
      </c>
      <c r="B65" s="17"/>
      <c r="C65" s="9"/>
      <c r="D65" s="10" t="n">
        <v>108</v>
      </c>
      <c r="E65" s="17" t="s">
        <v>106</v>
      </c>
    </row>
    <row r="66" customFormat="false" ht="13.8" hidden="false" customHeight="false" outlineLevel="0" collapsed="false">
      <c r="A66" s="4" t="s">
        <v>107</v>
      </c>
      <c r="B66" s="4"/>
      <c r="C66" s="14"/>
      <c r="D66" s="15" t="n">
        <f aca="false">SUM(D65)</f>
        <v>108</v>
      </c>
      <c r="E66" s="4"/>
    </row>
    <row r="67" customFormat="false" ht="13.8" hidden="false" customHeight="false" outlineLevel="0" collapsed="false">
      <c r="A67" s="11" t="n">
        <v>20.25</v>
      </c>
      <c r="B67" s="17"/>
      <c r="C67" s="18" t="n">
        <v>20</v>
      </c>
      <c r="D67" s="18" t="n">
        <v>16340.55</v>
      </c>
      <c r="E67" s="17" t="s">
        <v>108</v>
      </c>
    </row>
    <row r="68" customFormat="false" ht="13.8" hidden="false" customHeight="false" outlineLevel="0" collapsed="false">
      <c r="A68" s="11"/>
      <c r="B68" s="17"/>
      <c r="C68" s="9" t="s">
        <v>109</v>
      </c>
      <c r="D68" s="10" t="n">
        <v>2000</v>
      </c>
      <c r="E68" s="17" t="s">
        <v>110</v>
      </c>
    </row>
    <row r="69" customFormat="false" ht="13.8" hidden="false" customHeight="false" outlineLevel="0" collapsed="false">
      <c r="A69" s="11"/>
      <c r="B69" s="17"/>
      <c r="C69" s="9" t="s">
        <v>53</v>
      </c>
      <c r="D69" s="10" t="n">
        <v>16315.43</v>
      </c>
      <c r="E69" s="17" t="s">
        <v>108</v>
      </c>
    </row>
    <row r="70" customFormat="false" ht="13.8" hidden="false" customHeight="false" outlineLevel="0" collapsed="false">
      <c r="A70" s="11"/>
      <c r="B70" s="17"/>
      <c r="C70" s="9" t="s">
        <v>53</v>
      </c>
      <c r="D70" s="10" t="n">
        <v>50</v>
      </c>
      <c r="E70" s="17" t="s">
        <v>111</v>
      </c>
    </row>
    <row r="71" customFormat="false" ht="13.8" hidden="false" customHeight="false" outlineLevel="0" collapsed="false">
      <c r="A71" s="4" t="s">
        <v>112</v>
      </c>
      <c r="B71" s="4"/>
      <c r="C71" s="14"/>
      <c r="D71" s="15" t="n">
        <f aca="false">SUM(D67:D70)</f>
        <v>34705.98</v>
      </c>
      <c r="E71" s="4"/>
    </row>
    <row r="72" s="23" customFormat="true" ht="13.8" hidden="false" customHeight="false" outlineLevel="0" collapsed="false">
      <c r="A72" s="17" t="s">
        <v>113</v>
      </c>
      <c r="B72" s="17"/>
      <c r="C72" s="9" t="s">
        <v>86</v>
      </c>
      <c r="D72" s="10" t="n">
        <v>2122.33</v>
      </c>
      <c r="E72" s="17" t="s">
        <v>114</v>
      </c>
    </row>
    <row r="73" customFormat="false" ht="13.8" hidden="false" customHeight="false" outlineLevel="0" collapsed="false">
      <c r="A73" s="4" t="s">
        <v>115</v>
      </c>
      <c r="B73" s="4"/>
      <c r="C73" s="14"/>
      <c r="D73" s="15" t="n">
        <f aca="false">SUM(D72)</f>
        <v>2122.33</v>
      </c>
      <c r="E73" s="4"/>
    </row>
    <row r="74" customFormat="false" ht="13.8" hidden="false" customHeight="false" outlineLevel="0" collapsed="false">
      <c r="A74" s="11" t="n">
        <v>59.17</v>
      </c>
      <c r="B74" s="17"/>
      <c r="C74" s="9" t="s">
        <v>51</v>
      </c>
      <c r="D74" s="10" t="n">
        <v>6187.87</v>
      </c>
      <c r="E74" s="17" t="s">
        <v>116</v>
      </c>
    </row>
    <row r="75" customFormat="false" ht="13.8" hidden="false" customHeight="false" outlineLevel="0" collapsed="false">
      <c r="A75" s="11"/>
      <c r="B75" s="17"/>
      <c r="C75" s="9" t="s">
        <v>51</v>
      </c>
      <c r="D75" s="10" t="n">
        <v>3080.7</v>
      </c>
      <c r="E75" s="17" t="s">
        <v>116</v>
      </c>
    </row>
    <row r="76" customFormat="false" ht="13.8" hidden="false" customHeight="false" outlineLevel="0" collapsed="false">
      <c r="A76" s="11"/>
      <c r="B76" s="17"/>
      <c r="C76" s="9" t="s">
        <v>51</v>
      </c>
      <c r="D76" s="10" t="n">
        <v>3750.92</v>
      </c>
      <c r="E76" s="17" t="s">
        <v>116</v>
      </c>
    </row>
    <row r="77" customFormat="false" ht="13.8" hidden="false" customHeight="false" outlineLevel="0" collapsed="false">
      <c r="A77" s="11"/>
      <c r="B77" s="17"/>
      <c r="C77" s="9" t="s">
        <v>51</v>
      </c>
      <c r="D77" s="10" t="n">
        <v>2957.24</v>
      </c>
      <c r="E77" s="17" t="s">
        <v>116</v>
      </c>
    </row>
    <row r="78" customFormat="false" ht="13.8" hidden="false" customHeight="false" outlineLevel="0" collapsed="false">
      <c r="A78" s="11"/>
      <c r="B78" s="17"/>
      <c r="C78" s="9" t="s">
        <v>51</v>
      </c>
      <c r="D78" s="10" t="n">
        <v>2846.93</v>
      </c>
      <c r="E78" s="17" t="s">
        <v>116</v>
      </c>
    </row>
    <row r="79" customFormat="false" ht="13.8" hidden="false" customHeight="false" outlineLevel="0" collapsed="false">
      <c r="A79" s="11"/>
      <c r="B79" s="17"/>
      <c r="C79" s="9" t="s">
        <v>51</v>
      </c>
      <c r="D79" s="10" t="n">
        <v>5706.24</v>
      </c>
      <c r="E79" s="17" t="s">
        <v>116</v>
      </c>
    </row>
    <row r="80" customFormat="false" ht="13.8" hidden="false" customHeight="false" outlineLevel="0" collapsed="false">
      <c r="A80" s="11"/>
      <c r="B80" s="17"/>
      <c r="C80" s="9" t="s">
        <v>51</v>
      </c>
      <c r="D80" s="10" t="n">
        <v>15983.76</v>
      </c>
      <c r="E80" s="17" t="s">
        <v>116</v>
      </c>
    </row>
    <row r="81" customFormat="false" ht="13.8" hidden="false" customHeight="false" outlineLevel="0" collapsed="false">
      <c r="A81" s="11"/>
      <c r="B81" s="17"/>
      <c r="C81" s="9" t="s">
        <v>51</v>
      </c>
      <c r="D81" s="10" t="n">
        <v>2796</v>
      </c>
      <c r="E81" s="17" t="s">
        <v>116</v>
      </c>
    </row>
    <row r="82" customFormat="false" ht="13.8" hidden="false" customHeight="false" outlineLevel="0" collapsed="false">
      <c r="A82" s="11"/>
      <c r="B82" s="17"/>
      <c r="C82" s="9" t="s">
        <v>51</v>
      </c>
      <c r="D82" s="10" t="n">
        <v>2929.95</v>
      </c>
      <c r="E82" s="17" t="s">
        <v>116</v>
      </c>
    </row>
    <row r="83" customFormat="false" ht="13.8" hidden="false" customHeight="false" outlineLevel="0" collapsed="false">
      <c r="A83" s="11"/>
      <c r="B83" s="17"/>
      <c r="C83" s="9" t="s">
        <v>51</v>
      </c>
      <c r="D83" s="10" t="n">
        <v>6559.66</v>
      </c>
      <c r="E83" s="17" t="s">
        <v>116</v>
      </c>
    </row>
    <row r="84" customFormat="false" ht="13.8" hidden="false" customHeight="false" outlineLevel="0" collapsed="false">
      <c r="A84" s="11"/>
      <c r="B84" s="17"/>
      <c r="C84" s="9" t="s">
        <v>51</v>
      </c>
      <c r="D84" s="10" t="n">
        <v>3836.48</v>
      </c>
      <c r="E84" s="17" t="s">
        <v>116</v>
      </c>
    </row>
    <row r="85" customFormat="false" ht="13.8" hidden="false" customHeight="false" outlineLevel="0" collapsed="false">
      <c r="A85" s="11"/>
      <c r="B85" s="17"/>
      <c r="C85" s="9" t="s">
        <v>51</v>
      </c>
      <c r="D85" s="10" t="n">
        <v>4369.71</v>
      </c>
      <c r="E85" s="17" t="s">
        <v>116</v>
      </c>
    </row>
    <row r="86" customFormat="false" ht="13.8" hidden="false" customHeight="false" outlineLevel="0" collapsed="false">
      <c r="A86" s="11"/>
      <c r="B86" s="17"/>
      <c r="C86" s="9" t="s">
        <v>51</v>
      </c>
      <c r="D86" s="10" t="n">
        <v>1736.68</v>
      </c>
      <c r="E86" s="17" t="s">
        <v>116</v>
      </c>
    </row>
    <row r="87" customFormat="false" ht="13.8" hidden="false" customHeight="false" outlineLevel="0" collapsed="false">
      <c r="A87" s="11"/>
      <c r="B87" s="17"/>
      <c r="C87" s="9" t="s">
        <v>51</v>
      </c>
      <c r="D87" s="10" t="n">
        <v>15500</v>
      </c>
      <c r="E87" s="17" t="s">
        <v>116</v>
      </c>
    </row>
    <row r="88" customFormat="false" ht="13.8" hidden="false" customHeight="false" outlineLevel="0" collapsed="false">
      <c r="A88" s="11"/>
      <c r="B88" s="17"/>
      <c r="C88" s="9" t="s">
        <v>51</v>
      </c>
      <c r="D88" s="10" t="n">
        <v>3100</v>
      </c>
      <c r="E88" s="17" t="s">
        <v>116</v>
      </c>
    </row>
    <row r="89" customFormat="false" ht="13.8" hidden="false" customHeight="false" outlineLevel="0" collapsed="false">
      <c r="A89" s="11"/>
      <c r="B89" s="17"/>
      <c r="C89" s="9" t="s">
        <v>51</v>
      </c>
      <c r="D89" s="10" t="n">
        <v>15500</v>
      </c>
      <c r="E89" s="17" t="s">
        <v>116</v>
      </c>
    </row>
    <row r="90" customFormat="false" ht="13.8" hidden="false" customHeight="false" outlineLevel="0" collapsed="false">
      <c r="A90" s="11"/>
      <c r="B90" s="17"/>
      <c r="C90" s="9" t="s">
        <v>51</v>
      </c>
      <c r="D90" s="10" t="n">
        <v>3100</v>
      </c>
      <c r="E90" s="17" t="s">
        <v>116</v>
      </c>
    </row>
    <row r="91" customFormat="false" ht="13.8" hidden="false" customHeight="false" outlineLevel="0" collapsed="false">
      <c r="A91" s="11"/>
      <c r="B91" s="17"/>
      <c r="C91" s="9" t="s">
        <v>51</v>
      </c>
      <c r="D91" s="10" t="n">
        <v>15500</v>
      </c>
      <c r="E91" s="17" t="s">
        <v>116</v>
      </c>
    </row>
    <row r="92" customFormat="false" ht="13.8" hidden="false" customHeight="false" outlineLevel="0" collapsed="false">
      <c r="A92" s="11"/>
      <c r="B92" s="17"/>
      <c r="C92" s="9" t="s">
        <v>51</v>
      </c>
      <c r="D92" s="10" t="n">
        <v>31000</v>
      </c>
      <c r="E92" s="17" t="s">
        <v>116</v>
      </c>
    </row>
    <row r="93" customFormat="false" ht="13.8" hidden="false" customHeight="false" outlineLevel="0" collapsed="false">
      <c r="A93" s="11"/>
      <c r="B93" s="17"/>
      <c r="C93" s="9" t="s">
        <v>51</v>
      </c>
      <c r="D93" s="10" t="n">
        <v>3100</v>
      </c>
      <c r="E93" s="17" t="s">
        <v>116</v>
      </c>
    </row>
    <row r="94" customFormat="false" ht="13.8" hidden="false" customHeight="false" outlineLevel="0" collapsed="false">
      <c r="A94" s="11"/>
      <c r="B94" s="17"/>
      <c r="C94" s="9" t="s">
        <v>51</v>
      </c>
      <c r="D94" s="10" t="n">
        <v>3100</v>
      </c>
      <c r="E94" s="17" t="s">
        <v>116</v>
      </c>
    </row>
    <row r="95" customFormat="false" ht="13.8" hidden="false" customHeight="false" outlineLevel="0" collapsed="false">
      <c r="A95" s="11"/>
      <c r="B95" s="17"/>
      <c r="C95" s="9" t="s">
        <v>51</v>
      </c>
      <c r="D95" s="10" t="n">
        <v>181434.56</v>
      </c>
      <c r="E95" s="17" t="s">
        <v>116</v>
      </c>
    </row>
    <row r="96" customFormat="false" ht="13.8" hidden="false" customHeight="false" outlineLevel="0" collapsed="false">
      <c r="A96" s="11"/>
      <c r="B96" s="17"/>
      <c r="C96" s="9" t="s">
        <v>51</v>
      </c>
      <c r="D96" s="10" t="n">
        <v>6200</v>
      </c>
      <c r="E96" s="17" t="s">
        <v>116</v>
      </c>
    </row>
    <row r="97" customFormat="false" ht="13.8" hidden="false" customHeight="false" outlineLevel="0" collapsed="false">
      <c r="A97" s="29" t="s">
        <v>117</v>
      </c>
      <c r="B97" s="4"/>
      <c r="C97" s="14"/>
      <c r="D97" s="15" t="n">
        <f aca="false">SUM(D74:D96)</f>
        <v>340276.7</v>
      </c>
      <c r="E97" s="4"/>
    </row>
    <row r="98" customFormat="false" ht="13.8" hidden="false" customHeight="false" outlineLevel="0" collapsed="false">
      <c r="A98" s="30" t="s">
        <v>118</v>
      </c>
      <c r="B98" s="17"/>
      <c r="C98" s="9" t="s">
        <v>12</v>
      </c>
      <c r="D98" s="10" t="n">
        <v>972</v>
      </c>
      <c r="E98" s="17" t="s">
        <v>119</v>
      </c>
    </row>
    <row r="99" customFormat="false" ht="13.8" hidden="false" customHeight="false" outlineLevel="0" collapsed="false">
      <c r="A99" s="31" t="s">
        <v>120</v>
      </c>
      <c r="B99" s="17"/>
      <c r="C99" s="9"/>
      <c r="D99" s="15" t="n">
        <f aca="false">SUM(D98)</f>
        <v>972</v>
      </c>
      <c r="E99" s="17"/>
    </row>
    <row r="100" customFormat="false" ht="13.8" hidden="false" customHeight="false" outlineLevel="0" collapsed="false">
      <c r="A100" s="30" t="n">
        <v>65.01</v>
      </c>
      <c r="B100" s="17"/>
      <c r="C100" s="9"/>
      <c r="D100" s="10" t="n">
        <v>568797.56</v>
      </c>
      <c r="E100" s="17" t="s">
        <v>121</v>
      </c>
    </row>
    <row r="101" customFormat="false" ht="13.8" hidden="false" customHeight="false" outlineLevel="0" collapsed="false">
      <c r="A101" s="31" t="s">
        <v>122</v>
      </c>
      <c r="B101" s="17"/>
      <c r="C101" s="9"/>
      <c r="D101" s="15" t="n">
        <f aca="false">SUM(D100)</f>
        <v>568797.56</v>
      </c>
      <c r="E101" s="17"/>
    </row>
    <row r="102" customFormat="false" ht="13.8" hidden="false" customHeight="false" outlineLevel="0" collapsed="false">
      <c r="A102" s="31"/>
      <c r="B102" s="4"/>
      <c r="C102" s="14"/>
      <c r="D102" s="15"/>
      <c r="E102" s="4"/>
    </row>
    <row r="103" customFormat="false" ht="13.8" hidden="false" customHeight="false" outlineLevel="0" collapsed="false">
      <c r="A103" s="2" t="s">
        <v>40</v>
      </c>
      <c r="D103" s="3" t="n">
        <f aca="false">D12+D14+D18+D20+D26+D33+D58+D62+D64+D66+D71+D73+D97+D99+D101</f>
        <v>1075491.8</v>
      </c>
    </row>
    <row r="104" customFormat="false" ht="13.8" hidden="false" customHeight="false" outlineLevel="0" collapsed="false"/>
    <row r="105" customFormat="false" ht="13.8" hidden="false" customHeight="false" outlineLevel="0" collapsed="false"/>
    <row r="106" customFormat="false" ht="13.8" hidden="false" customHeight="false" outlineLevel="0" collapsed="false"/>
    <row r="107" customFormat="false" ht="13.8" hidden="false" customHeight="false" outlineLevel="0" collapsed="false"/>
    <row r="108" customFormat="false" ht="13.8" hidden="false" customHeight="false" outlineLevel="0" collapsed="false"/>
    <row r="109" customFormat="false" ht="13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G22" colorId="64" zoomScale="100" zoomScaleNormal="100" zoomScalePageLayoutView="100" workbookViewId="0">
      <selection pane="topLeft" activeCell="AA41" activeCellId="0" sqref="AA41"/>
    </sheetView>
  </sheetViews>
  <sheetFormatPr defaultRowHeight="13.8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11.86"/>
    <col collapsed="false" customWidth="true" hidden="false" outlineLevel="0" max="3" min="3" style="0" width="9.13"/>
    <col collapsed="false" customWidth="true" hidden="false" outlineLevel="0" max="4" min="4" style="1" width="13.29"/>
    <col collapsed="false" customWidth="true" hidden="false" outlineLevel="0" max="5" min="5" style="0" width="35.85"/>
    <col collapsed="false" customWidth="true" hidden="false" outlineLevel="0" max="1025" min="6" style="0" width="9.13"/>
  </cols>
  <sheetData>
    <row r="1" customFormat="false" ht="13.8" hidden="false" customHeight="false" outlineLevel="0" collapsed="false">
      <c r="A1" s="4"/>
      <c r="B1" s="5"/>
      <c r="C1" s="5"/>
      <c r="D1" s="6"/>
      <c r="E1" s="5"/>
    </row>
    <row r="2" customFormat="false" ht="13.8" hidden="false" customHeight="false" outlineLevel="0" collapsed="false">
      <c r="A2" s="2" t="s">
        <v>0</v>
      </c>
      <c r="B2" s="2"/>
      <c r="C2" s="2"/>
      <c r="D2" s="3"/>
    </row>
    <row r="3" customFormat="false" ht="13.8" hidden="false" customHeight="false" outlineLevel="0" collapsed="false">
      <c r="A3" s="2" t="s">
        <v>1</v>
      </c>
      <c r="B3" s="2"/>
      <c r="C3" s="2"/>
      <c r="D3" s="3"/>
    </row>
    <row r="5" customFormat="false" ht="13.8" hidden="false" customHeight="false" outlineLevel="0" collapsed="false">
      <c r="A5" s="2" t="s">
        <v>2</v>
      </c>
      <c r="B5" s="2"/>
      <c r="C5" s="2"/>
      <c r="D5" s="3"/>
      <c r="E5" s="2"/>
    </row>
    <row r="6" customFormat="false" ht="13.8" hidden="false" customHeight="false" outlineLevel="0" collapsed="false">
      <c r="A6" s="2" t="s">
        <v>3</v>
      </c>
      <c r="B6" s="2"/>
      <c r="C6" s="2"/>
      <c r="D6" s="3"/>
      <c r="E6" s="2"/>
    </row>
    <row r="7" customFormat="false" ht="13.8" hidden="false" customHeight="false" outlineLevel="0" collapsed="false">
      <c r="A7" s="4"/>
      <c r="B7" s="5"/>
      <c r="C7" s="5"/>
      <c r="D7" s="6"/>
      <c r="E7" s="5"/>
    </row>
    <row r="8" customFormat="false" ht="13.8" hidden="false" customHeight="false" outlineLevel="0" collapsed="false">
      <c r="A8" s="4"/>
      <c r="B8" s="5" t="s">
        <v>652</v>
      </c>
      <c r="C8" s="5"/>
      <c r="D8" s="6"/>
      <c r="E8" s="5"/>
    </row>
    <row r="9" customFormat="false" ht="13.8" hidden="false" customHeight="false" outlineLevel="0" collapsed="false">
      <c r="A9" s="4"/>
      <c r="B9" s="5"/>
      <c r="C9" s="5"/>
      <c r="D9" s="6"/>
      <c r="E9" s="5"/>
    </row>
    <row r="10" customFormat="false" ht="13.8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688</v>
      </c>
      <c r="C11" s="9"/>
      <c r="D11" s="10"/>
      <c r="E11" s="11" t="s">
        <v>413</v>
      </c>
    </row>
    <row r="12" customFormat="false" ht="13.8" hidden="false" customHeight="false" outlineLevel="0" collapsed="false">
      <c r="A12" s="7"/>
      <c r="B12" s="8"/>
      <c r="C12" s="9"/>
      <c r="D12" s="10"/>
      <c r="E12" s="11" t="s">
        <v>413</v>
      </c>
    </row>
    <row r="13" customFormat="false" ht="13.8" hidden="false" customHeight="false" outlineLevel="0" collapsed="false">
      <c r="A13" s="7"/>
      <c r="B13" s="8"/>
      <c r="C13" s="9"/>
      <c r="D13" s="10"/>
      <c r="E13" s="11" t="s">
        <v>413</v>
      </c>
    </row>
    <row r="14" customFormat="false" ht="13.8" hidden="false" customHeight="false" outlineLevel="0" collapsed="false">
      <c r="A14" s="7"/>
      <c r="B14" s="8"/>
      <c r="C14" s="9"/>
      <c r="D14" s="10"/>
      <c r="E14" s="11" t="s">
        <v>413</v>
      </c>
    </row>
    <row r="15" customFormat="false" ht="13.8" hidden="false" customHeight="false" outlineLevel="0" collapsed="false">
      <c r="A15" s="7"/>
      <c r="B15" s="8"/>
      <c r="C15" s="9"/>
      <c r="D15" s="10"/>
      <c r="E15" s="11" t="s">
        <v>413</v>
      </c>
    </row>
    <row r="16" customFormat="false" ht="13.8" hidden="false" customHeight="false" outlineLevel="0" collapsed="false">
      <c r="A16" s="7"/>
      <c r="B16" s="8"/>
      <c r="C16" s="9"/>
      <c r="D16" s="10"/>
      <c r="E16" s="11" t="s">
        <v>413</v>
      </c>
    </row>
    <row r="17" customFormat="false" ht="13.8" hidden="false" customHeight="false" outlineLevel="0" collapsed="false">
      <c r="A17" s="7"/>
      <c r="B17" s="8"/>
      <c r="C17" s="9"/>
      <c r="D17" s="10"/>
      <c r="E17" s="11" t="s">
        <v>413</v>
      </c>
    </row>
    <row r="18" customFormat="false" ht="13.8" hidden="false" customHeight="false" outlineLevel="0" collapsed="false">
      <c r="A18" s="7"/>
      <c r="B18" s="8"/>
      <c r="C18" s="9"/>
      <c r="D18" s="10"/>
      <c r="E18" s="11" t="s">
        <v>413</v>
      </c>
    </row>
    <row r="19" customFormat="false" ht="13.8" hidden="false" customHeight="false" outlineLevel="0" collapsed="false">
      <c r="A19" s="7"/>
      <c r="B19" s="8"/>
      <c r="C19" s="9"/>
      <c r="D19" s="10"/>
      <c r="E19" s="11" t="s">
        <v>413</v>
      </c>
    </row>
    <row r="20" customFormat="false" ht="13.8" hidden="false" customHeight="false" outlineLevel="0" collapsed="false">
      <c r="A20" s="7"/>
      <c r="B20" s="8"/>
      <c r="C20" s="9"/>
      <c r="D20" s="10"/>
      <c r="E20" s="11" t="s">
        <v>413</v>
      </c>
    </row>
    <row r="21" customFormat="false" ht="13.8" hidden="false" customHeight="false" outlineLevel="0" collapsed="false">
      <c r="A21" s="7"/>
      <c r="B21" s="8"/>
      <c r="C21" s="9"/>
      <c r="D21" s="10"/>
      <c r="E21" s="11" t="s">
        <v>689</v>
      </c>
    </row>
    <row r="22" customFormat="false" ht="13.8" hidden="false" customHeight="false" outlineLevel="0" collapsed="false">
      <c r="A22" s="7"/>
      <c r="B22" s="8"/>
      <c r="C22" s="9"/>
      <c r="D22" s="10"/>
      <c r="E22" s="11" t="s">
        <v>690</v>
      </c>
    </row>
    <row r="23" customFormat="false" ht="13.8" hidden="false" customHeight="false" outlineLevel="0" collapsed="false">
      <c r="A23" s="7"/>
      <c r="B23" s="8"/>
      <c r="C23" s="9"/>
      <c r="D23" s="10"/>
      <c r="E23" s="11" t="s">
        <v>691</v>
      </c>
    </row>
    <row r="24" customFormat="false" ht="13.8" hidden="false" customHeight="false" outlineLevel="0" collapsed="false">
      <c r="A24" s="7"/>
      <c r="B24" s="8"/>
      <c r="C24" s="9"/>
      <c r="D24" s="10"/>
      <c r="E24" s="11" t="s">
        <v>692</v>
      </c>
    </row>
    <row r="25" customFormat="false" ht="13.8" hidden="false" customHeight="false" outlineLevel="0" collapsed="false">
      <c r="A25" s="7"/>
      <c r="B25" s="8"/>
      <c r="C25" s="9"/>
      <c r="D25" s="10"/>
      <c r="E25" s="11" t="s">
        <v>17</v>
      </c>
    </row>
    <row r="26" customFormat="false" ht="13.8" hidden="false" customHeight="false" outlineLevel="0" collapsed="false">
      <c r="A26" s="4" t="s">
        <v>19</v>
      </c>
      <c r="B26" s="4"/>
      <c r="C26" s="14"/>
      <c r="D26" s="15" t="n">
        <f aca="false">SUM(D11:D25)</f>
        <v>0</v>
      </c>
      <c r="E26" s="16"/>
    </row>
    <row r="27" customFormat="false" ht="13.8" hidden="false" customHeight="false" outlineLevel="0" collapsed="false">
      <c r="A27" s="17" t="s">
        <v>20</v>
      </c>
      <c r="B27" s="17"/>
      <c r="C27" s="9"/>
      <c r="D27" s="10"/>
      <c r="E27" s="17" t="s">
        <v>693</v>
      </c>
    </row>
    <row r="28" customFormat="false" ht="13.8" hidden="false" customHeight="false" outlineLevel="0" collapsed="false">
      <c r="A28" s="4" t="s">
        <v>22</v>
      </c>
      <c r="B28" s="4"/>
      <c r="C28" s="14"/>
      <c r="D28" s="15" t="n">
        <f aca="false">SUM(D27)</f>
        <v>0</v>
      </c>
      <c r="E28" s="4"/>
    </row>
    <row r="29" customFormat="false" ht="13.8" hidden="false" customHeight="false" outlineLevel="0" collapsed="false">
      <c r="A29" s="17" t="s">
        <v>23</v>
      </c>
      <c r="B29" s="17"/>
      <c r="C29" s="9"/>
      <c r="D29" s="10"/>
      <c r="E29" s="17" t="s">
        <v>694</v>
      </c>
    </row>
    <row r="30" customFormat="false" ht="13.8" hidden="false" customHeight="false" outlineLevel="0" collapsed="false">
      <c r="A30" s="17"/>
      <c r="B30" s="17"/>
      <c r="C30" s="9"/>
      <c r="D30" s="10"/>
      <c r="E30" s="17" t="s">
        <v>695</v>
      </c>
    </row>
    <row r="31" customFormat="false" ht="13.8" hidden="false" customHeight="false" outlineLevel="0" collapsed="false">
      <c r="A31" s="17"/>
      <c r="B31" s="17"/>
      <c r="C31" s="9"/>
      <c r="D31" s="10"/>
      <c r="E31" s="17" t="s">
        <v>696</v>
      </c>
    </row>
    <row r="32" customFormat="false" ht="13.8" hidden="false" customHeight="false" outlineLevel="0" collapsed="false">
      <c r="A32" s="17"/>
      <c r="B32" s="17"/>
      <c r="C32" s="9"/>
      <c r="D32" s="10"/>
      <c r="E32" s="17" t="s">
        <v>697</v>
      </c>
    </row>
    <row r="33" customFormat="false" ht="13.8" hidden="false" customHeight="false" outlineLevel="0" collapsed="false">
      <c r="A33" s="4" t="s">
        <v>29</v>
      </c>
      <c r="B33" s="4"/>
      <c r="C33" s="14"/>
      <c r="D33" s="15" t="n">
        <f aca="false">SUM(D29:D32)</f>
        <v>0</v>
      </c>
      <c r="E33" s="18"/>
    </row>
    <row r="34" customFormat="false" ht="13.8" hidden="false" customHeight="false" outlineLevel="0" collapsed="false">
      <c r="A34" s="17" t="s">
        <v>139</v>
      </c>
      <c r="B34" s="4"/>
      <c r="C34" s="54"/>
      <c r="D34" s="66"/>
      <c r="E34" s="17" t="s">
        <v>419</v>
      </c>
    </row>
    <row r="35" customFormat="false" ht="13.8" hidden="false" customHeight="false" outlineLevel="0" collapsed="false">
      <c r="A35" s="17"/>
      <c r="B35" s="4"/>
      <c r="C35" s="54"/>
      <c r="D35" s="66"/>
      <c r="E35" s="17" t="s">
        <v>419</v>
      </c>
    </row>
    <row r="36" customFormat="false" ht="13.8" hidden="false" customHeight="false" outlineLevel="0" collapsed="false">
      <c r="A36" s="17"/>
      <c r="B36" s="4"/>
      <c r="C36" s="54"/>
      <c r="D36" s="66"/>
      <c r="E36" s="17" t="s">
        <v>419</v>
      </c>
    </row>
    <row r="37" customFormat="false" ht="13.8" hidden="false" customHeight="false" outlineLevel="0" collapsed="false">
      <c r="A37" s="17"/>
      <c r="B37" s="4"/>
      <c r="C37" s="54"/>
      <c r="D37" s="66"/>
      <c r="E37" s="17" t="s">
        <v>419</v>
      </c>
    </row>
    <row r="38" customFormat="false" ht="13.8" hidden="false" customHeight="false" outlineLevel="0" collapsed="false">
      <c r="A38" s="4" t="s">
        <v>141</v>
      </c>
      <c r="B38" s="4"/>
      <c r="C38" s="14"/>
      <c r="D38" s="15" t="n">
        <f aca="false">SUM(D34:D37)</f>
        <v>0</v>
      </c>
      <c r="E38" s="18"/>
    </row>
    <row r="39" customFormat="false" ht="13.8" hidden="false" customHeight="false" outlineLevel="0" collapsed="false">
      <c r="A39" s="17" t="s">
        <v>30</v>
      </c>
      <c r="B39" s="17"/>
      <c r="C39" s="9"/>
      <c r="D39" s="10"/>
      <c r="E39" s="17" t="s">
        <v>142</v>
      </c>
    </row>
    <row r="40" customFormat="false" ht="13.8" hidden="false" customHeight="false" outlineLevel="0" collapsed="false">
      <c r="A40" s="4" t="s">
        <v>32</v>
      </c>
      <c r="B40" s="4"/>
      <c r="C40" s="14"/>
      <c r="D40" s="15" t="n">
        <f aca="false">SUM(D39)</f>
        <v>0</v>
      </c>
      <c r="E40" s="4"/>
    </row>
    <row r="41" customFormat="false" ht="13.8" hidden="false" customHeight="false" outlineLevel="0" collapsed="false">
      <c r="A41" s="18" t="s">
        <v>33</v>
      </c>
      <c r="B41" s="18"/>
      <c r="C41" s="18"/>
      <c r="D41" s="19"/>
      <c r="E41" s="18" t="s">
        <v>143</v>
      </c>
    </row>
    <row r="42" s="2" customFormat="true" ht="13.8" hidden="false" customHeight="false" outlineLevel="0" collapsed="false">
      <c r="A42" s="4" t="s">
        <v>35</v>
      </c>
      <c r="B42" s="4"/>
      <c r="C42" s="4"/>
      <c r="D42" s="20" t="n">
        <f aca="false">SUM(D41)</f>
        <v>0</v>
      </c>
      <c r="E42" s="4"/>
    </row>
    <row r="43" customFormat="false" ht="13.8" hidden="false" customHeight="false" outlineLevel="0" collapsed="false">
      <c r="A43" s="17" t="s">
        <v>36</v>
      </c>
      <c r="B43" s="17"/>
      <c r="C43" s="9"/>
      <c r="D43" s="21"/>
      <c r="E43" s="11" t="s">
        <v>352</v>
      </c>
    </row>
    <row r="44" customFormat="false" ht="13.8" hidden="false" customHeight="false" outlineLevel="0" collapsed="false">
      <c r="A44" s="7"/>
      <c r="B44" s="17"/>
      <c r="C44" s="9"/>
      <c r="D44" s="10"/>
      <c r="E44" s="11" t="s">
        <v>698</v>
      </c>
    </row>
    <row r="45" customFormat="false" ht="13.8" hidden="false" customHeight="false" outlineLevel="0" collapsed="false">
      <c r="A45" s="4" t="s">
        <v>39</v>
      </c>
      <c r="B45" s="4"/>
      <c r="C45" s="14"/>
      <c r="D45" s="15" t="n">
        <f aca="false">SUM(D43:D44)</f>
        <v>0</v>
      </c>
      <c r="E45" s="18"/>
    </row>
    <row r="46" customFormat="false" ht="13.8" hidden="false" customHeight="false" outlineLevel="0" collapsed="false">
      <c r="A46" s="4"/>
      <c r="B46" s="4"/>
      <c r="C46" s="14"/>
      <c r="D46" s="15"/>
      <c r="E46" s="18"/>
    </row>
    <row r="47" s="2" customFormat="true" ht="13.8" hidden="false" customHeight="false" outlineLevel="0" collapsed="false">
      <c r="A47" s="2" t="s">
        <v>40</v>
      </c>
      <c r="D47" s="3" t="n">
        <f aca="false">SUM(D26+D28+D33+D38+D40+D42+D45)</f>
        <v>0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97" colorId="64" zoomScale="100" zoomScaleNormal="100" zoomScalePageLayoutView="100" workbookViewId="0">
      <selection pane="topLeft" activeCell="D134" activeCellId="0" sqref="D134"/>
    </sheetView>
  </sheetViews>
  <sheetFormatPr defaultRowHeight="15" zeroHeight="false" outlineLevelRow="0" outlineLevelCol="0"/>
  <cols>
    <col collapsed="false" customWidth="true" hidden="false" outlineLevel="0" max="1" min="1" style="0" width="25.4"/>
    <col collapsed="false" customWidth="true" hidden="false" outlineLevel="0" max="3" min="2" style="0" width="9.13"/>
    <col collapsed="false" customWidth="true" hidden="false" outlineLevel="0" max="4" min="4" style="0" width="18.77"/>
    <col collapsed="false" customWidth="true" hidden="false" outlineLevel="0" max="5" min="5" style="0" width="76.28"/>
    <col collapsed="false" customWidth="true" hidden="false" outlineLevel="0" max="1025" min="6" style="0" width="9.13"/>
  </cols>
  <sheetData>
    <row r="1" customFormat="false" ht="15" hidden="false" customHeight="false" outlineLevel="0" collapsed="false">
      <c r="A1" s="2" t="s">
        <v>293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 t="s">
        <v>477</v>
      </c>
      <c r="B8" s="2"/>
      <c r="C8" s="2"/>
      <c r="D8" s="57" t="s">
        <v>699</v>
      </c>
      <c r="E8" s="6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customFormat="false" ht="13.8" hidden="false" customHeight="false" outlineLevel="0" collapsed="false">
      <c r="A11" s="7" t="s">
        <v>45</v>
      </c>
      <c r="B11" s="8"/>
      <c r="C11" s="9"/>
      <c r="D11" s="10"/>
      <c r="E11" s="17" t="s">
        <v>654</v>
      </c>
    </row>
    <row r="12" customFormat="false" ht="13.8" hidden="false" customHeight="false" outlineLevel="0" collapsed="false">
      <c r="A12" s="7"/>
      <c r="B12" s="8"/>
      <c r="C12" s="9"/>
      <c r="D12" s="10"/>
      <c r="E12" s="17" t="s">
        <v>700</v>
      </c>
    </row>
    <row r="13" customFormat="false" ht="13.8" hidden="false" customHeight="false" outlineLevel="0" collapsed="false">
      <c r="A13" s="24" t="s">
        <v>48</v>
      </c>
      <c r="B13" s="5"/>
      <c r="C13" s="25"/>
      <c r="D13" s="15" t="n">
        <f aca="false">SUM(D11:D12)</f>
        <v>0</v>
      </c>
      <c r="E13" s="4"/>
    </row>
    <row r="14" customFormat="false" ht="13.8" hidden="false" customHeight="false" outlineLevel="0" collapsed="false">
      <c r="A14" s="7" t="s">
        <v>49</v>
      </c>
      <c r="B14" s="8"/>
      <c r="C14" s="9"/>
      <c r="D14" s="10"/>
      <c r="E14" s="17" t="s">
        <v>701</v>
      </c>
    </row>
    <row r="15" customFormat="false" ht="13.8" hidden="false" customHeight="false" outlineLevel="0" collapsed="false">
      <c r="A15" s="7"/>
      <c r="B15" s="8"/>
      <c r="C15" s="9"/>
      <c r="D15" s="10"/>
      <c r="E15" s="17" t="s">
        <v>702</v>
      </c>
    </row>
    <row r="16" customFormat="false" ht="13.8" hidden="false" customHeight="false" outlineLevel="0" collapsed="false">
      <c r="A16" s="24" t="s">
        <v>54</v>
      </c>
      <c r="B16" s="5"/>
      <c r="C16" s="25"/>
      <c r="D16" s="15" t="n">
        <f aca="false">SUM(D14:D15)</f>
        <v>0</v>
      </c>
      <c r="E16" s="4"/>
    </row>
    <row r="17" customFormat="false" ht="13.8" hidden="false" customHeight="false" outlineLevel="0" collapsed="false">
      <c r="A17" s="7" t="s">
        <v>55</v>
      </c>
      <c r="B17" s="5"/>
      <c r="C17" s="54"/>
      <c r="D17" s="66"/>
      <c r="E17" s="17" t="s">
        <v>703</v>
      </c>
    </row>
    <row r="18" customFormat="false" ht="13.8" hidden="false" customHeight="false" outlineLevel="0" collapsed="false">
      <c r="A18" s="24" t="s">
        <v>57</v>
      </c>
      <c r="B18" s="4"/>
      <c r="C18" s="26"/>
      <c r="D18" s="15" t="n">
        <f aca="false">SUM(D17:D17)</f>
        <v>0</v>
      </c>
      <c r="E18" s="4"/>
    </row>
    <row r="19" customFormat="false" ht="13.8" hidden="false" customHeight="false" outlineLevel="0" collapsed="false">
      <c r="A19" s="7" t="s">
        <v>156</v>
      </c>
      <c r="B19" s="5"/>
      <c r="C19" s="54"/>
      <c r="D19" s="66"/>
      <c r="E19" s="17" t="s">
        <v>704</v>
      </c>
    </row>
    <row r="20" s="2" customFormat="true" ht="13.8" hidden="false" customHeight="false" outlineLevel="0" collapsed="false">
      <c r="A20" s="24" t="s">
        <v>160</v>
      </c>
      <c r="B20" s="5"/>
      <c r="C20" s="80"/>
      <c r="D20" s="70" t="n">
        <f aca="false">SUM(D19)</f>
        <v>0</v>
      </c>
      <c r="E20" s="4"/>
    </row>
    <row r="21" customFormat="false" ht="13.8" hidden="false" customHeight="false" outlineLevel="0" collapsed="false">
      <c r="A21" s="7" t="s">
        <v>58</v>
      </c>
      <c r="B21" s="17"/>
      <c r="C21" s="9"/>
      <c r="D21" s="27"/>
      <c r="E21" s="17"/>
    </row>
    <row r="22" customFormat="false" ht="13.8" hidden="false" customHeight="false" outlineLevel="0" collapsed="false">
      <c r="A22" s="17"/>
      <c r="B22" s="4"/>
      <c r="C22" s="54"/>
      <c r="D22" s="66"/>
      <c r="E22" s="17" t="s">
        <v>705</v>
      </c>
    </row>
    <row r="23" customFormat="false" ht="13.8" hidden="false" customHeight="false" outlineLevel="0" collapsed="false">
      <c r="A23" s="17"/>
      <c r="B23" s="4"/>
      <c r="C23" s="54"/>
      <c r="D23" s="66"/>
      <c r="E23" s="17" t="s">
        <v>706</v>
      </c>
    </row>
    <row r="24" customFormat="false" ht="13.8" hidden="false" customHeight="false" outlineLevel="0" collapsed="false">
      <c r="A24" s="17"/>
      <c r="B24" s="4"/>
      <c r="C24" s="54"/>
      <c r="D24" s="66"/>
      <c r="E24" s="17" t="s">
        <v>705</v>
      </c>
    </row>
    <row r="25" customFormat="false" ht="13.8" hidden="false" customHeight="false" outlineLevel="0" collapsed="false">
      <c r="A25" s="7"/>
      <c r="B25" s="17"/>
      <c r="C25" s="9"/>
      <c r="D25" s="27"/>
      <c r="E25" s="17" t="s">
        <v>707</v>
      </c>
    </row>
    <row r="26" customFormat="false" ht="13.8" hidden="false" customHeight="false" outlineLevel="0" collapsed="false">
      <c r="A26" s="7"/>
      <c r="B26" s="17"/>
      <c r="C26" s="9"/>
      <c r="D26" s="27"/>
      <c r="E26" s="17" t="s">
        <v>708</v>
      </c>
    </row>
    <row r="27" customFormat="false" ht="13.8" hidden="false" customHeight="false" outlineLevel="0" collapsed="false">
      <c r="A27" s="7"/>
      <c r="B27" s="17"/>
      <c r="C27" s="9"/>
      <c r="D27" s="27"/>
      <c r="E27" s="17" t="s">
        <v>708</v>
      </c>
    </row>
    <row r="28" customFormat="false" ht="13.8" hidden="false" customHeight="false" outlineLevel="0" collapsed="false">
      <c r="A28" s="7"/>
      <c r="B28" s="17"/>
      <c r="C28" s="9"/>
      <c r="D28" s="27"/>
      <c r="E28" s="17" t="s">
        <v>708</v>
      </c>
    </row>
    <row r="29" customFormat="false" ht="13.8" hidden="false" customHeight="false" outlineLevel="0" collapsed="false">
      <c r="A29" s="7"/>
      <c r="B29" s="17"/>
      <c r="C29" s="9"/>
      <c r="D29" s="27"/>
      <c r="E29" s="17" t="s">
        <v>708</v>
      </c>
    </row>
    <row r="30" customFormat="false" ht="13.8" hidden="false" customHeight="false" outlineLevel="0" collapsed="false">
      <c r="A30" s="7"/>
      <c r="B30" s="17"/>
      <c r="C30" s="9"/>
      <c r="D30" s="27"/>
      <c r="E30" s="17" t="s">
        <v>709</v>
      </c>
    </row>
    <row r="31" customFormat="false" ht="13.8" hidden="false" customHeight="false" outlineLevel="0" collapsed="false">
      <c r="A31" s="4" t="s">
        <v>64</v>
      </c>
      <c r="B31" s="4"/>
      <c r="C31" s="14"/>
      <c r="D31" s="15" t="n">
        <f aca="false">SUM(D21:D30)</f>
        <v>0</v>
      </c>
      <c r="E31" s="17"/>
    </row>
    <row r="32" customFormat="false" ht="13.8" hidden="false" customHeight="false" outlineLevel="0" collapsed="false">
      <c r="A32" s="17" t="s">
        <v>65</v>
      </c>
      <c r="B32" s="4"/>
      <c r="C32" s="54"/>
      <c r="D32" s="66"/>
      <c r="E32" s="17" t="s">
        <v>710</v>
      </c>
    </row>
    <row r="33" customFormat="false" ht="13.8" hidden="false" customHeight="false" outlineLevel="0" collapsed="false">
      <c r="A33" s="17"/>
      <c r="B33" s="4"/>
      <c r="C33" s="54"/>
      <c r="D33" s="66"/>
      <c r="E33" s="17" t="s">
        <v>711</v>
      </c>
    </row>
    <row r="34" customFormat="false" ht="13.8" hidden="false" customHeight="false" outlineLevel="0" collapsed="false">
      <c r="A34" s="17"/>
      <c r="B34" s="4"/>
      <c r="C34" s="54"/>
      <c r="D34" s="66"/>
      <c r="E34" s="17" t="s">
        <v>712</v>
      </c>
    </row>
    <row r="35" customFormat="false" ht="13.8" hidden="false" customHeight="false" outlineLevel="0" collapsed="false">
      <c r="A35" s="17"/>
      <c r="B35" s="4"/>
      <c r="C35" s="54"/>
      <c r="D35" s="66"/>
      <c r="E35" s="17" t="s">
        <v>713</v>
      </c>
    </row>
    <row r="36" customFormat="false" ht="13.8" hidden="false" customHeight="false" outlineLevel="0" collapsed="false">
      <c r="A36" s="17"/>
      <c r="B36" s="4"/>
      <c r="C36" s="54"/>
      <c r="D36" s="66"/>
      <c r="E36" s="17" t="s">
        <v>714</v>
      </c>
    </row>
    <row r="37" customFormat="false" ht="13.8" hidden="false" customHeight="false" outlineLevel="0" collapsed="false">
      <c r="A37" s="17"/>
      <c r="B37" s="4"/>
      <c r="C37" s="54"/>
      <c r="D37" s="66"/>
      <c r="E37" s="17" t="s">
        <v>714</v>
      </c>
    </row>
    <row r="38" customFormat="false" ht="13.8" hidden="false" customHeight="false" outlineLevel="0" collapsed="false">
      <c r="A38" s="17"/>
      <c r="B38" s="4"/>
      <c r="C38" s="54"/>
      <c r="D38" s="66"/>
      <c r="E38" s="17" t="s">
        <v>715</v>
      </c>
    </row>
    <row r="39" customFormat="false" ht="13.8" hidden="false" customHeight="false" outlineLevel="0" collapsed="false">
      <c r="A39" s="17"/>
      <c r="B39" s="4"/>
      <c r="C39" s="54"/>
      <c r="D39" s="66"/>
      <c r="E39" s="17" t="s">
        <v>715</v>
      </c>
    </row>
    <row r="40" customFormat="false" ht="13.8" hidden="false" customHeight="false" outlineLevel="0" collapsed="false">
      <c r="A40" s="17"/>
      <c r="B40" s="4"/>
      <c r="C40" s="54"/>
      <c r="D40" s="66"/>
      <c r="E40" s="17" t="s">
        <v>716</v>
      </c>
    </row>
    <row r="41" customFormat="false" ht="13.8" hidden="false" customHeight="false" outlineLevel="0" collapsed="false">
      <c r="A41" s="17"/>
      <c r="B41" s="4"/>
      <c r="C41" s="54"/>
      <c r="D41" s="66"/>
      <c r="E41" s="17" t="s">
        <v>367</v>
      </c>
    </row>
    <row r="42" customFormat="false" ht="13.8" hidden="false" customHeight="false" outlineLevel="0" collapsed="false">
      <c r="A42" s="17"/>
      <c r="B42" s="4"/>
      <c r="C42" s="54"/>
      <c r="D42" s="66"/>
      <c r="E42" s="17" t="s">
        <v>660</v>
      </c>
    </row>
    <row r="43" customFormat="false" ht="13.8" hidden="false" customHeight="false" outlineLevel="0" collapsed="false">
      <c r="A43" s="17"/>
      <c r="B43" s="4"/>
      <c r="C43" s="54"/>
      <c r="D43" s="66"/>
      <c r="E43" s="17" t="s">
        <v>717</v>
      </c>
    </row>
    <row r="44" customFormat="false" ht="13.8" hidden="false" customHeight="false" outlineLevel="0" collapsed="false">
      <c r="A44" s="17"/>
      <c r="B44" s="4"/>
      <c r="C44" s="54"/>
      <c r="D44" s="66"/>
      <c r="E44" s="17" t="s">
        <v>718</v>
      </c>
    </row>
    <row r="45" customFormat="false" ht="13.8" hidden="false" customHeight="false" outlineLevel="0" collapsed="false">
      <c r="A45" s="81"/>
      <c r="B45" s="4"/>
      <c r="C45" s="54"/>
      <c r="D45" s="66"/>
      <c r="E45" s="17" t="s">
        <v>718</v>
      </c>
    </row>
    <row r="46" customFormat="false" ht="13.8" hidden="false" customHeight="false" outlineLevel="0" collapsed="false">
      <c r="A46" s="4" t="s">
        <v>71</v>
      </c>
      <c r="B46" s="4"/>
      <c r="C46" s="14"/>
      <c r="D46" s="15" t="n">
        <f aca="false">SUM(D32:D45)</f>
        <v>0</v>
      </c>
      <c r="E46" s="4"/>
    </row>
    <row r="47" customFormat="false" ht="13.8" hidden="false" customHeight="false" outlineLevel="0" collapsed="false">
      <c r="A47" s="17" t="s">
        <v>72</v>
      </c>
      <c r="B47" s="4"/>
      <c r="C47" s="54"/>
      <c r="D47" s="66"/>
      <c r="E47" s="82" t="s">
        <v>719</v>
      </c>
    </row>
    <row r="48" customFormat="false" ht="13.8" hidden="false" customHeight="false" outlineLevel="0" collapsed="false">
      <c r="A48" s="4"/>
      <c r="B48" s="4"/>
      <c r="C48" s="54"/>
      <c r="D48" s="66"/>
      <c r="E48" s="17" t="s">
        <v>720</v>
      </c>
    </row>
    <row r="49" customFormat="false" ht="13.8" hidden="false" customHeight="false" outlineLevel="0" collapsed="false">
      <c r="B49" s="4"/>
      <c r="C49" s="9"/>
      <c r="D49" s="10"/>
      <c r="E49" s="28" t="s">
        <v>721</v>
      </c>
    </row>
    <row r="50" customFormat="false" ht="13.8" hidden="false" customHeight="false" outlineLevel="0" collapsed="false">
      <c r="A50" s="17"/>
      <c r="B50" s="4"/>
      <c r="C50" s="9"/>
      <c r="D50" s="10"/>
      <c r="E50" s="18" t="s">
        <v>722</v>
      </c>
    </row>
    <row r="51" customFormat="false" ht="13.8" hidden="false" customHeight="false" outlineLevel="0" collapsed="false">
      <c r="A51" s="17"/>
      <c r="B51" s="4"/>
      <c r="C51" s="9"/>
      <c r="D51" s="10"/>
      <c r="E51" s="17" t="s">
        <v>723</v>
      </c>
    </row>
    <row r="52" customFormat="false" ht="13.8" hidden="false" customHeight="false" outlineLevel="0" collapsed="false">
      <c r="A52" s="17"/>
      <c r="B52" s="4"/>
      <c r="C52" s="9"/>
      <c r="D52" s="10"/>
      <c r="E52" s="17" t="s">
        <v>724</v>
      </c>
    </row>
    <row r="53" customFormat="false" ht="13.8" hidden="false" customHeight="false" outlineLevel="0" collapsed="false">
      <c r="A53" s="17"/>
      <c r="B53" s="4"/>
      <c r="C53" s="9"/>
      <c r="D53" s="10"/>
      <c r="E53" s="17" t="s">
        <v>725</v>
      </c>
    </row>
    <row r="54" customFormat="false" ht="13.8" hidden="false" customHeight="false" outlineLevel="0" collapsed="false">
      <c r="A54" s="17"/>
      <c r="B54" s="4"/>
      <c r="C54" s="9"/>
      <c r="D54" s="10"/>
      <c r="E54" s="17" t="s">
        <v>726</v>
      </c>
    </row>
    <row r="55" customFormat="false" ht="13.8" hidden="false" customHeight="false" outlineLevel="0" collapsed="false">
      <c r="A55" s="17"/>
      <c r="B55" s="4"/>
      <c r="C55" s="9"/>
      <c r="D55" s="10"/>
      <c r="E55" s="17" t="s">
        <v>323</v>
      </c>
    </row>
    <row r="56" customFormat="false" ht="13.8" hidden="false" customHeight="false" outlineLevel="0" collapsed="false">
      <c r="A56" s="17"/>
      <c r="B56" s="4"/>
      <c r="C56" s="9"/>
      <c r="D56" s="10"/>
      <c r="E56" s="17" t="s">
        <v>727</v>
      </c>
    </row>
    <row r="57" customFormat="false" ht="13.8" hidden="false" customHeight="false" outlineLevel="0" collapsed="false">
      <c r="A57" s="17"/>
      <c r="B57" s="4"/>
      <c r="C57" s="9"/>
      <c r="D57" s="10"/>
      <c r="E57" s="17" t="s">
        <v>728</v>
      </c>
    </row>
    <row r="58" customFormat="false" ht="13.8" hidden="false" customHeight="false" outlineLevel="0" collapsed="false">
      <c r="A58" s="17"/>
      <c r="B58" s="4"/>
      <c r="C58" s="9"/>
      <c r="D58" s="10"/>
      <c r="E58" s="17" t="s">
        <v>729</v>
      </c>
    </row>
    <row r="59" customFormat="false" ht="13.8" hidden="false" customHeight="false" outlineLevel="0" collapsed="false">
      <c r="A59" s="17"/>
      <c r="B59" s="4"/>
      <c r="C59" s="9"/>
      <c r="D59" s="10"/>
      <c r="E59" s="17" t="s">
        <v>730</v>
      </c>
    </row>
    <row r="60" customFormat="false" ht="13.8" hidden="false" customHeight="false" outlineLevel="0" collapsed="false">
      <c r="A60" s="17"/>
      <c r="B60" s="4"/>
      <c r="C60" s="9"/>
      <c r="D60" s="10"/>
      <c r="E60" s="17" t="s">
        <v>731</v>
      </c>
    </row>
    <row r="61" customFormat="false" ht="13.8" hidden="false" customHeight="false" outlineLevel="0" collapsed="false">
      <c r="A61" s="17"/>
      <c r="B61" s="4"/>
      <c r="C61" s="9"/>
      <c r="D61" s="10"/>
      <c r="E61" s="17" t="s">
        <v>732</v>
      </c>
    </row>
    <row r="62" customFormat="false" ht="13.8" hidden="false" customHeight="false" outlineLevel="0" collapsed="false">
      <c r="A62" s="17"/>
      <c r="B62" s="4"/>
      <c r="C62" s="9"/>
      <c r="D62" s="10"/>
      <c r="E62" s="17" t="s">
        <v>733</v>
      </c>
    </row>
    <row r="63" customFormat="false" ht="13.8" hidden="false" customHeight="false" outlineLevel="0" collapsed="false">
      <c r="A63" s="17"/>
      <c r="B63" s="4"/>
      <c r="C63" s="9"/>
      <c r="D63" s="10"/>
      <c r="E63" s="17" t="s">
        <v>171</v>
      </c>
    </row>
    <row r="64" customFormat="false" ht="13.8" hidden="false" customHeight="false" outlineLevel="0" collapsed="false">
      <c r="A64" s="17"/>
      <c r="B64" s="4"/>
      <c r="C64" s="9"/>
      <c r="D64" s="10"/>
      <c r="E64" s="17" t="s">
        <v>382</v>
      </c>
    </row>
    <row r="65" customFormat="false" ht="13.8" hidden="false" customHeight="false" outlineLevel="0" collapsed="false">
      <c r="A65" s="17"/>
      <c r="B65" s="4"/>
      <c r="C65" s="9"/>
      <c r="D65" s="10"/>
      <c r="E65" s="17" t="s">
        <v>382</v>
      </c>
    </row>
    <row r="66" customFormat="false" ht="13.8" hidden="false" customHeight="false" outlineLevel="0" collapsed="false">
      <c r="A66" s="17"/>
      <c r="B66" s="4"/>
      <c r="C66" s="9"/>
      <c r="D66" s="10"/>
      <c r="E66" s="17" t="s">
        <v>734</v>
      </c>
    </row>
    <row r="67" customFormat="false" ht="13.8" hidden="false" customHeight="false" outlineLevel="0" collapsed="false">
      <c r="A67" s="17"/>
      <c r="B67" s="4"/>
      <c r="C67" s="9"/>
      <c r="D67" s="10"/>
      <c r="E67" s="17" t="s">
        <v>84</v>
      </c>
    </row>
    <row r="68" customFormat="false" ht="13.8" hidden="false" customHeight="false" outlineLevel="0" collapsed="false">
      <c r="A68" s="17"/>
      <c r="B68" s="4"/>
      <c r="C68" s="9"/>
      <c r="D68" s="10"/>
      <c r="E68" s="17" t="s">
        <v>621</v>
      </c>
    </row>
    <row r="69" customFormat="false" ht="13.8" hidden="false" customHeight="false" outlineLevel="0" collapsed="false">
      <c r="A69" s="17"/>
      <c r="B69" s="17"/>
      <c r="C69" s="9"/>
      <c r="D69" s="10"/>
      <c r="E69" s="17" t="s">
        <v>735</v>
      </c>
    </row>
    <row r="70" customFormat="false" ht="13.8" hidden="false" customHeight="false" outlineLevel="0" collapsed="false">
      <c r="A70" s="17"/>
      <c r="B70" s="17"/>
      <c r="C70" s="9"/>
      <c r="D70" s="10"/>
      <c r="E70" s="17" t="s">
        <v>719</v>
      </c>
    </row>
    <row r="71" customFormat="false" ht="13.8" hidden="false" customHeight="false" outlineLevel="0" collapsed="false">
      <c r="A71" s="17"/>
      <c r="B71" s="17"/>
      <c r="C71" s="9"/>
      <c r="D71" s="10"/>
      <c r="E71" s="17" t="s">
        <v>736</v>
      </c>
    </row>
    <row r="72" customFormat="false" ht="13.8" hidden="false" customHeight="false" outlineLevel="0" collapsed="false">
      <c r="A72" s="17"/>
      <c r="B72" s="4"/>
      <c r="C72" s="54"/>
      <c r="D72" s="66"/>
      <c r="E72" s="17" t="s">
        <v>737</v>
      </c>
    </row>
    <row r="73" customFormat="false" ht="13.8" hidden="false" customHeight="false" outlineLevel="0" collapsed="false">
      <c r="A73" s="17"/>
      <c r="B73" s="4"/>
      <c r="C73" s="54"/>
      <c r="D73" s="66"/>
      <c r="E73" s="17" t="s">
        <v>379</v>
      </c>
    </row>
    <row r="74" customFormat="false" ht="13.8" hidden="false" customHeight="false" outlineLevel="0" collapsed="false">
      <c r="A74" s="17"/>
      <c r="B74" s="17"/>
      <c r="C74" s="9"/>
      <c r="D74" s="10"/>
      <c r="E74" s="17" t="s">
        <v>721</v>
      </c>
    </row>
    <row r="75" customFormat="false" ht="13.8" hidden="false" customHeight="false" outlineLevel="0" collapsed="false">
      <c r="A75" s="4" t="s">
        <v>97</v>
      </c>
      <c r="B75" s="4"/>
      <c r="C75" s="14"/>
      <c r="D75" s="15" t="n">
        <f aca="false">SUM(D47:D74)</f>
        <v>0</v>
      </c>
      <c r="E75" s="18"/>
    </row>
    <row r="76" customFormat="false" ht="13.8" hidden="false" customHeight="false" outlineLevel="0" collapsed="false">
      <c r="A76" s="17" t="s">
        <v>98</v>
      </c>
      <c r="B76" s="17"/>
      <c r="C76" s="9"/>
      <c r="D76" s="10"/>
      <c r="E76" s="17" t="s">
        <v>140</v>
      </c>
    </row>
    <row r="77" customFormat="false" ht="13.8" hidden="false" customHeight="false" outlineLevel="0" collapsed="false">
      <c r="A77" s="17"/>
      <c r="B77" s="17"/>
      <c r="C77" s="9"/>
      <c r="D77" s="10"/>
      <c r="E77" s="17" t="s">
        <v>140</v>
      </c>
    </row>
    <row r="78" customFormat="false" ht="13.8" hidden="false" customHeight="false" outlineLevel="0" collapsed="false">
      <c r="A78" s="17"/>
      <c r="B78" s="17"/>
      <c r="C78" s="9"/>
      <c r="D78" s="10"/>
      <c r="E78" s="17" t="s">
        <v>140</v>
      </c>
    </row>
    <row r="79" customFormat="false" ht="13.8" hidden="false" customHeight="false" outlineLevel="0" collapsed="false">
      <c r="A79" s="17"/>
      <c r="B79" s="17"/>
      <c r="C79" s="9"/>
      <c r="D79" s="10"/>
      <c r="E79" s="17" t="s">
        <v>140</v>
      </c>
    </row>
    <row r="80" customFormat="false" ht="13.8" hidden="false" customHeight="false" outlineLevel="0" collapsed="false">
      <c r="A80" s="17"/>
      <c r="B80" s="17"/>
      <c r="C80" s="9"/>
      <c r="D80" s="10"/>
      <c r="E80" s="17" t="s">
        <v>140</v>
      </c>
    </row>
    <row r="81" customFormat="false" ht="13.8" hidden="false" customHeight="false" outlineLevel="0" collapsed="false">
      <c r="A81" s="17"/>
      <c r="B81" s="17"/>
      <c r="C81" s="9"/>
      <c r="D81" s="10"/>
      <c r="E81" s="17" t="s">
        <v>140</v>
      </c>
    </row>
    <row r="82" customFormat="false" ht="13.8" hidden="false" customHeight="false" outlineLevel="0" collapsed="false">
      <c r="A82" s="17"/>
      <c r="B82" s="17"/>
      <c r="C82" s="9"/>
      <c r="D82" s="10"/>
      <c r="E82" s="17" t="s">
        <v>140</v>
      </c>
    </row>
    <row r="83" customFormat="false" ht="13.8" hidden="false" customHeight="false" outlineLevel="0" collapsed="false">
      <c r="A83" s="17"/>
      <c r="B83" s="17"/>
      <c r="C83" s="9"/>
      <c r="D83" s="10"/>
      <c r="E83" s="17" t="s">
        <v>140</v>
      </c>
    </row>
    <row r="84" customFormat="false" ht="13.8" hidden="false" customHeight="false" outlineLevel="0" collapsed="false">
      <c r="A84" s="17"/>
      <c r="B84" s="17"/>
      <c r="C84" s="9"/>
      <c r="D84" s="10"/>
      <c r="E84" s="17" t="s">
        <v>630</v>
      </c>
    </row>
    <row r="85" customFormat="false" ht="13.8" hidden="false" customHeight="false" outlineLevel="0" collapsed="false">
      <c r="A85" s="17"/>
      <c r="B85" s="17"/>
      <c r="C85" s="9"/>
      <c r="D85" s="10"/>
      <c r="E85" s="17" t="s">
        <v>140</v>
      </c>
    </row>
    <row r="86" customFormat="false" ht="13.8" hidden="false" customHeight="false" outlineLevel="0" collapsed="false">
      <c r="A86" s="4" t="s">
        <v>101</v>
      </c>
      <c r="B86" s="4"/>
      <c r="C86" s="14"/>
      <c r="D86" s="15" t="n">
        <f aca="false">SUM(D76:D85)</f>
        <v>0</v>
      </c>
      <c r="E86" s="4"/>
    </row>
    <row r="87" s="23" customFormat="true" ht="13.8" hidden="false" customHeight="false" outlineLevel="0" collapsed="false">
      <c r="A87" s="11" t="n">
        <v>20.14</v>
      </c>
      <c r="B87" s="17"/>
      <c r="C87" s="9"/>
      <c r="D87" s="10"/>
      <c r="E87" s="17" t="s">
        <v>738</v>
      </c>
    </row>
    <row r="88" s="23" customFormat="true" ht="13.8" hidden="false" customHeight="false" outlineLevel="0" collapsed="false">
      <c r="A88" s="11"/>
      <c r="B88" s="17"/>
      <c r="C88" s="9"/>
      <c r="D88" s="10"/>
      <c r="E88" s="17" t="s">
        <v>738</v>
      </c>
    </row>
    <row r="89" s="23" customFormat="true" ht="13.8" hidden="false" customHeight="false" outlineLevel="0" collapsed="false">
      <c r="A89" s="11"/>
      <c r="B89" s="17"/>
      <c r="C89" s="9"/>
      <c r="D89" s="10"/>
      <c r="E89" s="17" t="s">
        <v>738</v>
      </c>
    </row>
    <row r="90" s="23" customFormat="true" ht="13.8" hidden="false" customHeight="false" outlineLevel="0" collapsed="false">
      <c r="A90" s="11"/>
      <c r="B90" s="17"/>
      <c r="C90" s="9"/>
      <c r="D90" s="10"/>
      <c r="E90" s="17" t="s">
        <v>738</v>
      </c>
    </row>
    <row r="91" s="23" customFormat="true" ht="13.8" hidden="false" customHeight="false" outlineLevel="0" collapsed="false">
      <c r="A91" s="11"/>
      <c r="B91" s="17"/>
      <c r="C91" s="9"/>
      <c r="D91" s="10"/>
      <c r="E91" s="17" t="s">
        <v>738</v>
      </c>
    </row>
    <row r="92" customFormat="false" ht="13.8" hidden="false" customHeight="false" outlineLevel="0" collapsed="false">
      <c r="A92" s="4" t="s">
        <v>257</v>
      </c>
      <c r="B92" s="4"/>
      <c r="C92" s="14"/>
      <c r="D92" s="15" t="n">
        <f aca="false">SUM(D87:D91)</f>
        <v>0</v>
      </c>
      <c r="E92" s="4"/>
    </row>
    <row r="93" customFormat="false" ht="13.8" hidden="false" customHeight="false" outlineLevel="0" collapsed="false">
      <c r="A93" s="17" t="s">
        <v>105</v>
      </c>
      <c r="B93" s="17"/>
      <c r="C93" s="9"/>
      <c r="D93" s="10"/>
      <c r="E93" s="17" t="s">
        <v>196</v>
      </c>
    </row>
    <row r="94" customFormat="false" ht="13.8" hidden="false" customHeight="false" outlineLevel="0" collapsed="false">
      <c r="A94" s="4" t="s">
        <v>107</v>
      </c>
      <c r="B94" s="4"/>
      <c r="C94" s="14"/>
      <c r="D94" s="15" t="n">
        <f aca="false">SUM(D93:D93)</f>
        <v>0</v>
      </c>
      <c r="E94" s="4"/>
    </row>
    <row r="95" customFormat="false" ht="13.8" hidden="false" customHeight="false" outlineLevel="0" collapsed="false">
      <c r="A95" s="11" t="s">
        <v>739</v>
      </c>
      <c r="B95" s="17"/>
      <c r="C95" s="9"/>
      <c r="D95" s="10"/>
      <c r="E95" s="17" t="s">
        <v>740</v>
      </c>
    </row>
    <row r="96" customFormat="false" ht="13.8" hidden="false" customHeight="false" outlineLevel="0" collapsed="false">
      <c r="A96" s="11"/>
      <c r="B96" s="17"/>
      <c r="C96" s="9"/>
      <c r="D96" s="10"/>
      <c r="E96" s="17" t="s">
        <v>741</v>
      </c>
    </row>
    <row r="97" customFormat="false" ht="13.8" hidden="false" customHeight="false" outlineLevel="0" collapsed="false">
      <c r="A97" s="11"/>
      <c r="B97" s="17"/>
      <c r="C97" s="9"/>
      <c r="D97" s="10"/>
      <c r="E97" s="17" t="s">
        <v>742</v>
      </c>
    </row>
    <row r="98" customFormat="false" ht="13.8" hidden="false" customHeight="false" outlineLevel="0" collapsed="false">
      <c r="A98" s="11"/>
      <c r="B98" s="17"/>
      <c r="C98" s="9"/>
      <c r="D98" s="10"/>
      <c r="E98" s="17" t="s">
        <v>743</v>
      </c>
    </row>
    <row r="99" customFormat="false" ht="13.8" hidden="false" customHeight="false" outlineLevel="0" collapsed="false">
      <c r="A99" s="11"/>
      <c r="B99" s="17"/>
      <c r="C99" s="9"/>
      <c r="D99" s="10"/>
      <c r="E99" s="17" t="s">
        <v>744</v>
      </c>
    </row>
    <row r="100" customFormat="false" ht="13.8" hidden="false" customHeight="false" outlineLevel="0" collapsed="false">
      <c r="A100" s="11"/>
      <c r="B100" s="17"/>
      <c r="C100" s="9"/>
      <c r="D100" s="10"/>
      <c r="E100" s="17" t="s">
        <v>745</v>
      </c>
    </row>
    <row r="101" customFormat="false" ht="13.8" hidden="false" customHeight="false" outlineLevel="0" collapsed="false">
      <c r="A101" s="11"/>
      <c r="B101" s="17"/>
      <c r="C101" s="9"/>
      <c r="D101" s="10"/>
      <c r="E101" s="17" t="s">
        <v>746</v>
      </c>
    </row>
    <row r="102" customFormat="false" ht="13.8" hidden="false" customHeight="false" outlineLevel="0" collapsed="false">
      <c r="A102" s="11"/>
      <c r="B102" s="17"/>
      <c r="C102" s="9"/>
      <c r="D102" s="10"/>
      <c r="E102" s="17" t="s">
        <v>747</v>
      </c>
    </row>
    <row r="103" customFormat="false" ht="13.8" hidden="false" customHeight="false" outlineLevel="0" collapsed="false">
      <c r="A103" s="11"/>
      <c r="B103" s="17"/>
      <c r="C103" s="9"/>
      <c r="D103" s="10"/>
      <c r="E103" s="17" t="s">
        <v>748</v>
      </c>
    </row>
    <row r="104" customFormat="false" ht="13.8" hidden="false" customHeight="false" outlineLevel="0" collapsed="false">
      <c r="A104" s="4" t="s">
        <v>112</v>
      </c>
      <c r="B104" s="4"/>
      <c r="C104" s="14"/>
      <c r="D104" s="15" t="n">
        <f aca="false">SUM(D95:D103)</f>
        <v>0</v>
      </c>
      <c r="E104" s="4"/>
    </row>
    <row r="105" customFormat="false" ht="13.8" hidden="false" customHeight="false" outlineLevel="0" collapsed="false">
      <c r="A105" s="17" t="s">
        <v>576</v>
      </c>
      <c r="B105" s="17"/>
      <c r="C105" s="9"/>
      <c r="D105" s="10"/>
      <c r="E105" s="17" t="s">
        <v>749</v>
      </c>
    </row>
    <row r="106" customFormat="false" ht="13.8" hidden="false" customHeight="false" outlineLevel="0" collapsed="false">
      <c r="A106" s="4" t="s">
        <v>578</v>
      </c>
      <c r="B106" s="4"/>
      <c r="C106" s="14"/>
      <c r="D106" s="15" t="n">
        <f aca="false">SUM(D105:D105)</f>
        <v>0</v>
      </c>
      <c r="E106" s="4"/>
    </row>
    <row r="107" customFormat="false" ht="13.8" hidden="false" customHeight="false" outlineLevel="0" collapsed="false">
      <c r="A107" s="67" t="s">
        <v>686</v>
      </c>
      <c r="B107" s="17"/>
      <c r="C107" s="9"/>
      <c r="D107" s="10"/>
      <c r="E107" s="17" t="s">
        <v>750</v>
      </c>
    </row>
    <row r="108" customFormat="false" ht="13.8" hidden="false" customHeight="false" outlineLevel="0" collapsed="false">
      <c r="A108" s="11"/>
      <c r="B108" s="17"/>
      <c r="C108" s="9"/>
      <c r="D108" s="10"/>
      <c r="E108" s="17" t="s">
        <v>750</v>
      </c>
    </row>
    <row r="109" customFormat="false" ht="13.8" hidden="false" customHeight="false" outlineLevel="0" collapsed="false">
      <c r="A109" s="11"/>
      <c r="B109" s="17"/>
      <c r="C109" s="9"/>
      <c r="D109" s="10"/>
      <c r="E109" s="17" t="s">
        <v>750</v>
      </c>
    </row>
    <row r="110" customFormat="false" ht="13.8" hidden="false" customHeight="false" outlineLevel="0" collapsed="false">
      <c r="A110" s="11"/>
      <c r="B110" s="17"/>
      <c r="C110" s="9"/>
      <c r="D110" s="10"/>
      <c r="E110" s="17" t="s">
        <v>750</v>
      </c>
    </row>
    <row r="111" customFormat="false" ht="13.8" hidden="false" customHeight="false" outlineLevel="0" collapsed="false">
      <c r="A111" s="11"/>
      <c r="B111" s="17"/>
      <c r="C111" s="9"/>
      <c r="D111" s="10"/>
      <c r="E111" s="17" t="s">
        <v>750</v>
      </c>
    </row>
    <row r="112" customFormat="false" ht="13.8" hidden="false" customHeight="false" outlineLevel="0" collapsed="false">
      <c r="A112" s="11"/>
      <c r="B112" s="17"/>
      <c r="C112" s="9"/>
      <c r="D112" s="10"/>
      <c r="E112" s="17" t="s">
        <v>750</v>
      </c>
    </row>
    <row r="113" customFormat="false" ht="13.8" hidden="false" customHeight="false" outlineLevel="0" collapsed="false">
      <c r="A113" s="11"/>
      <c r="B113" s="17"/>
      <c r="C113" s="9"/>
      <c r="D113" s="10"/>
      <c r="E113" s="17" t="s">
        <v>750</v>
      </c>
    </row>
    <row r="114" customFormat="false" ht="13.8" hidden="false" customHeight="false" outlineLevel="0" collapsed="false">
      <c r="A114" s="11"/>
      <c r="B114" s="17"/>
      <c r="C114" s="9"/>
      <c r="D114" s="10"/>
      <c r="E114" s="17" t="s">
        <v>750</v>
      </c>
    </row>
    <row r="115" customFormat="false" ht="13.8" hidden="false" customHeight="false" outlineLevel="0" collapsed="false">
      <c r="A115" s="11"/>
      <c r="B115" s="17"/>
      <c r="C115" s="9"/>
      <c r="D115" s="10"/>
      <c r="E115" s="17" t="s">
        <v>750</v>
      </c>
    </row>
    <row r="116" customFormat="false" ht="13.8" hidden="false" customHeight="false" outlineLevel="0" collapsed="false">
      <c r="A116" s="11"/>
      <c r="B116" s="17"/>
      <c r="C116" s="9"/>
      <c r="D116" s="10"/>
      <c r="E116" s="17" t="s">
        <v>750</v>
      </c>
    </row>
    <row r="117" customFormat="false" ht="13.8" hidden="false" customHeight="false" outlineLevel="0" collapsed="false">
      <c r="A117" s="11"/>
      <c r="B117" s="17"/>
      <c r="C117" s="9"/>
      <c r="D117" s="10"/>
      <c r="E117" s="17" t="s">
        <v>750</v>
      </c>
    </row>
    <row r="118" customFormat="false" ht="13.8" hidden="false" customHeight="false" outlineLevel="0" collapsed="false">
      <c r="A118" s="11"/>
      <c r="B118" s="17"/>
      <c r="C118" s="9"/>
      <c r="D118" s="10"/>
      <c r="E118" s="17" t="s">
        <v>750</v>
      </c>
    </row>
    <row r="119" customFormat="false" ht="13.8" hidden="false" customHeight="false" outlineLevel="0" collapsed="false">
      <c r="A119" s="11"/>
      <c r="B119" s="17"/>
      <c r="C119" s="9"/>
      <c r="D119" s="10"/>
      <c r="E119" s="17" t="s">
        <v>750</v>
      </c>
    </row>
    <row r="120" customFormat="false" ht="13.8" hidden="false" customHeight="false" outlineLevel="0" collapsed="false">
      <c r="A120" s="11"/>
      <c r="B120" s="17"/>
      <c r="C120" s="9"/>
      <c r="D120" s="10"/>
      <c r="E120" s="17" t="s">
        <v>750</v>
      </c>
    </row>
    <row r="121" customFormat="false" ht="13.8" hidden="false" customHeight="false" outlineLevel="0" collapsed="false">
      <c r="A121" s="11"/>
      <c r="B121" s="17"/>
      <c r="C121" s="9"/>
      <c r="D121" s="10"/>
      <c r="E121" s="17" t="s">
        <v>750</v>
      </c>
    </row>
    <row r="122" customFormat="false" ht="13.8" hidden="false" customHeight="false" outlineLevel="0" collapsed="false">
      <c r="A122" s="11"/>
      <c r="B122" s="17"/>
      <c r="C122" s="9"/>
      <c r="D122" s="10"/>
      <c r="E122" s="17" t="s">
        <v>750</v>
      </c>
    </row>
    <row r="123" customFormat="false" ht="13.8" hidden="false" customHeight="false" outlineLevel="0" collapsed="false">
      <c r="A123" s="11"/>
      <c r="B123" s="17"/>
      <c r="C123" s="9"/>
      <c r="D123" s="10"/>
      <c r="E123" s="17" t="s">
        <v>750</v>
      </c>
    </row>
    <row r="124" customFormat="false" ht="13.8" hidden="false" customHeight="false" outlineLevel="0" collapsed="false">
      <c r="A124" s="11"/>
      <c r="B124" s="17"/>
      <c r="C124" s="9"/>
      <c r="D124" s="10"/>
      <c r="E124" s="17" t="s">
        <v>750</v>
      </c>
    </row>
    <row r="125" customFormat="false" ht="13.8" hidden="false" customHeight="false" outlineLevel="0" collapsed="false">
      <c r="A125" s="11"/>
      <c r="B125" s="17"/>
      <c r="C125" s="9"/>
      <c r="D125" s="10"/>
      <c r="E125" s="17" t="s">
        <v>750</v>
      </c>
    </row>
    <row r="126" customFormat="false" ht="13.8" hidden="false" customHeight="false" outlineLevel="0" collapsed="false">
      <c r="A126" s="11"/>
      <c r="B126" s="17"/>
      <c r="C126" s="9"/>
      <c r="D126" s="10"/>
      <c r="E126" s="17" t="s">
        <v>750</v>
      </c>
    </row>
    <row r="127" customFormat="false" ht="13.8" hidden="false" customHeight="false" outlineLevel="0" collapsed="false">
      <c r="A127" s="11"/>
      <c r="B127" s="17"/>
      <c r="C127" s="9"/>
      <c r="D127" s="10"/>
      <c r="E127" s="17" t="s">
        <v>750</v>
      </c>
    </row>
    <row r="128" customFormat="false" ht="13.8" hidden="false" customHeight="false" outlineLevel="0" collapsed="false">
      <c r="A128" s="11"/>
      <c r="B128" s="17"/>
      <c r="C128" s="9"/>
      <c r="D128" s="10"/>
      <c r="E128" s="17" t="s">
        <v>750</v>
      </c>
    </row>
    <row r="129" customFormat="false" ht="13.8" hidden="false" customHeight="false" outlineLevel="0" collapsed="false">
      <c r="A129" s="29" t="s">
        <v>117</v>
      </c>
      <c r="B129" s="4"/>
      <c r="C129" s="14"/>
      <c r="D129" s="15" t="n">
        <f aca="false">SUM(D107:D128)</f>
        <v>0</v>
      </c>
      <c r="E129" s="17"/>
    </row>
    <row r="130" customFormat="false" ht="13.8" hidden="false" customHeight="false" outlineLevel="0" collapsed="false">
      <c r="A130" s="30" t="s">
        <v>118</v>
      </c>
      <c r="B130" s="17"/>
      <c r="C130" s="9"/>
      <c r="D130" s="10"/>
      <c r="E130" s="17" t="s">
        <v>751</v>
      </c>
    </row>
    <row r="131" customFormat="false" ht="13.8" hidden="false" customHeight="false" outlineLevel="0" collapsed="false">
      <c r="A131" s="31" t="s">
        <v>120</v>
      </c>
      <c r="B131" s="17"/>
      <c r="C131" s="9"/>
      <c r="D131" s="15" t="n">
        <f aca="false">SUM(D130:D130)</f>
        <v>0</v>
      </c>
      <c r="E131" s="17"/>
    </row>
    <row r="132" customFormat="false" ht="13.8" hidden="false" customHeight="false" outlineLevel="0" collapsed="false">
      <c r="A132" s="30" t="n">
        <v>65.01</v>
      </c>
      <c r="B132" s="17"/>
      <c r="C132" s="9"/>
      <c r="D132" s="10"/>
      <c r="E132" s="17" t="s">
        <v>206</v>
      </c>
    </row>
    <row r="133" customFormat="false" ht="13.8" hidden="false" customHeight="false" outlineLevel="0" collapsed="false">
      <c r="A133" s="31" t="s">
        <v>122</v>
      </c>
      <c r="B133" s="17"/>
      <c r="C133" s="9"/>
      <c r="D133" s="15" t="n">
        <f aca="false">SUM(D132)</f>
        <v>0</v>
      </c>
      <c r="E133" s="17"/>
    </row>
    <row r="134" customFormat="false" ht="13.8" hidden="false" customHeight="false" outlineLevel="0" collapsed="false">
      <c r="A134" s="30" t="s">
        <v>208</v>
      </c>
      <c r="B134" s="17"/>
      <c r="C134" s="9"/>
      <c r="D134" s="10"/>
      <c r="E134" s="17" t="s">
        <v>206</v>
      </c>
    </row>
    <row r="135" customFormat="false" ht="13.8" hidden="false" customHeight="false" outlineLevel="0" collapsed="false">
      <c r="A135" s="31" t="s">
        <v>273</v>
      </c>
      <c r="B135" s="4"/>
      <c r="C135" s="14"/>
      <c r="D135" s="15" t="n">
        <f aca="false">SUM(D134:D134)</f>
        <v>0</v>
      </c>
      <c r="E135" s="28"/>
    </row>
    <row r="136" s="2" customFormat="true" ht="13.8" hidden="false" customHeight="false" outlineLevel="0" collapsed="false">
      <c r="A136" s="2" t="s">
        <v>40</v>
      </c>
      <c r="D136" s="83" t="n">
        <f aca="false">SUM(D13+D16+D18+D20+D31+D46+D75+D86+D92+D94+D104+D106+D129+D131+D133+D135)</f>
        <v>0</v>
      </c>
    </row>
    <row r="137" customFormat="false" ht="13.8" hidden="false" customHeight="false" outlineLevel="0" collapsed="false"/>
    <row r="138" customFormat="false" ht="13.8" hidden="false" customHeight="false" outlineLevel="0" collapsed="false"/>
    <row r="139" customFormat="false" ht="13.8" hidden="false" customHeight="false" outlineLevel="0" collapsed="false"/>
    <row r="140" customFormat="false" ht="13.8" hidden="false" customHeight="false" outlineLevel="0" collapsed="false"/>
    <row r="141" customFormat="false" ht="13.8" hidden="false" customHeight="false" outlineLevel="0" collapsed="false"/>
    <row r="142" customFormat="false" ht="13.8" hidden="false" customHeight="false" outlineLevel="0" collapsed="false"/>
    <row r="143" customFormat="false" ht="13.8" hidden="false" customHeight="false" outlineLevel="0" collapsed="false"/>
    <row r="144" customFormat="false" ht="13.8" hidden="false" customHeight="false" outlineLevel="0" collapsed="false"/>
    <row r="145" customFormat="false" ht="13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C43" activeCellId="0" sqref="C43"/>
    </sheetView>
  </sheetViews>
  <sheetFormatPr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11.86"/>
    <col collapsed="false" customWidth="true" hidden="false" outlineLevel="0" max="3" min="3" style="0" width="9.13"/>
    <col collapsed="false" customWidth="true" hidden="false" outlineLevel="0" max="4" min="4" style="0" width="13.29"/>
    <col collapsed="false" customWidth="true" hidden="false" outlineLevel="0" max="5" min="5" style="0" width="70.86"/>
    <col collapsed="false" customWidth="true" hidden="false" outlineLevel="0" max="1025" min="6" style="0" width="9.13"/>
  </cols>
  <sheetData>
    <row r="1" customFormat="false" ht="13.8" hidden="false" customHeight="false" outlineLevel="0" collapsed="false">
      <c r="A1" s="4"/>
      <c r="B1" s="5"/>
      <c r="C1" s="5"/>
      <c r="D1" s="6"/>
      <c r="E1" s="5"/>
    </row>
    <row r="2" customFormat="false" ht="13.8" hidden="false" customHeight="false" outlineLevel="0" collapsed="false">
      <c r="A2" s="2" t="s">
        <v>0</v>
      </c>
      <c r="B2" s="2"/>
      <c r="C2" s="2"/>
      <c r="D2" s="3"/>
    </row>
    <row r="3" customFormat="false" ht="13.8" hidden="false" customHeight="false" outlineLevel="0" collapsed="false">
      <c r="A3" s="2" t="s">
        <v>1</v>
      </c>
      <c r="B3" s="2"/>
      <c r="C3" s="2"/>
      <c r="D3" s="3"/>
    </row>
    <row r="4" customFormat="false" ht="13.8" hidden="false" customHeight="false" outlineLevel="0" collapsed="false">
      <c r="D4" s="1"/>
    </row>
    <row r="5" customFormat="false" ht="13.8" hidden="false" customHeight="false" outlineLevel="0" collapsed="false">
      <c r="A5" s="2" t="s">
        <v>2</v>
      </c>
      <c r="B5" s="2"/>
      <c r="C5" s="2"/>
      <c r="D5" s="3"/>
      <c r="E5" s="2"/>
    </row>
    <row r="6" customFormat="false" ht="13.8" hidden="false" customHeight="false" outlineLevel="0" collapsed="false">
      <c r="A6" s="2" t="s">
        <v>3</v>
      </c>
      <c r="B6" s="2"/>
      <c r="C6" s="2"/>
      <c r="D6" s="3"/>
      <c r="E6" s="2"/>
    </row>
    <row r="7" customFormat="false" ht="13.8" hidden="false" customHeight="false" outlineLevel="0" collapsed="false">
      <c r="A7" s="4"/>
      <c r="B7" s="5"/>
      <c r="C7" s="5"/>
      <c r="D7" s="6"/>
      <c r="E7" s="5"/>
    </row>
    <row r="8" customFormat="false" ht="13.8" hidden="false" customHeight="false" outlineLevel="0" collapsed="false">
      <c r="A8" s="4"/>
      <c r="B8" s="5" t="s">
        <v>699</v>
      </c>
      <c r="C8" s="5"/>
      <c r="D8" s="6"/>
      <c r="E8" s="5"/>
    </row>
    <row r="9" customFormat="false" ht="13.8" hidden="false" customHeight="false" outlineLevel="0" collapsed="false">
      <c r="A9" s="4"/>
      <c r="B9" s="5"/>
      <c r="C9" s="5"/>
      <c r="D9" s="6"/>
      <c r="E9" s="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752</v>
      </c>
      <c r="C11" s="9"/>
      <c r="D11" s="10"/>
      <c r="E11" s="11"/>
    </row>
    <row r="12" customFormat="false" ht="13.8" hidden="false" customHeight="false" outlineLevel="0" collapsed="false">
      <c r="A12" s="7"/>
      <c r="B12" s="8"/>
      <c r="C12" s="9"/>
      <c r="D12" s="10"/>
      <c r="E12" s="11" t="s">
        <v>128</v>
      </c>
    </row>
    <row r="13" customFormat="false" ht="13.8" hidden="false" customHeight="false" outlineLevel="0" collapsed="false">
      <c r="A13" s="7"/>
      <c r="B13" s="8"/>
      <c r="C13" s="9"/>
      <c r="D13" s="10"/>
      <c r="E13" s="11" t="s">
        <v>128</v>
      </c>
    </row>
    <row r="14" customFormat="false" ht="13.8" hidden="false" customHeight="false" outlineLevel="0" collapsed="false">
      <c r="A14" s="7"/>
      <c r="B14" s="8"/>
      <c r="C14" s="9"/>
      <c r="D14" s="10"/>
      <c r="E14" s="11" t="s">
        <v>128</v>
      </c>
    </row>
    <row r="15" customFormat="false" ht="13.8" hidden="false" customHeight="false" outlineLevel="0" collapsed="false">
      <c r="A15" s="7"/>
      <c r="B15" s="8"/>
      <c r="C15" s="9"/>
      <c r="D15" s="10"/>
      <c r="E15" s="11" t="s">
        <v>753</v>
      </c>
    </row>
    <row r="16" customFormat="false" ht="13.8" hidden="false" customHeight="false" outlineLevel="0" collapsed="false">
      <c r="A16" s="7"/>
      <c r="B16" s="8"/>
      <c r="C16" s="9"/>
      <c r="D16" s="10"/>
      <c r="E16" s="11" t="s">
        <v>128</v>
      </c>
    </row>
    <row r="17" customFormat="false" ht="13.8" hidden="false" customHeight="false" outlineLevel="0" collapsed="false">
      <c r="A17" s="7"/>
      <c r="B17" s="8"/>
      <c r="C17" s="9"/>
      <c r="D17" s="10"/>
      <c r="E17" s="11" t="s">
        <v>754</v>
      </c>
    </row>
    <row r="18" customFormat="false" ht="13.8" hidden="false" customHeight="false" outlineLevel="0" collapsed="false">
      <c r="A18" s="7"/>
      <c r="B18" s="8"/>
      <c r="C18" s="9"/>
      <c r="D18" s="10"/>
      <c r="E18" s="11" t="s">
        <v>755</v>
      </c>
    </row>
    <row r="19" customFormat="false" ht="13.8" hidden="false" customHeight="false" outlineLevel="0" collapsed="false">
      <c r="A19" s="7"/>
      <c r="B19" s="8"/>
      <c r="C19" s="9"/>
      <c r="D19" s="10"/>
      <c r="E19" s="11" t="s">
        <v>128</v>
      </c>
    </row>
    <row r="20" customFormat="false" ht="13.8" hidden="false" customHeight="false" outlineLevel="0" collapsed="false">
      <c r="A20" s="7"/>
      <c r="B20" s="8"/>
      <c r="C20" s="9"/>
      <c r="D20" s="10"/>
      <c r="E20" s="11" t="s">
        <v>128</v>
      </c>
    </row>
    <row r="21" customFormat="false" ht="13.8" hidden="false" customHeight="false" outlineLevel="0" collapsed="false">
      <c r="A21" s="7"/>
      <c r="B21" s="8"/>
      <c r="C21" s="9"/>
      <c r="D21" s="10"/>
      <c r="E21" s="11" t="s">
        <v>128</v>
      </c>
    </row>
    <row r="22" customFormat="false" ht="13.8" hidden="false" customHeight="false" outlineLevel="0" collapsed="false">
      <c r="A22" s="7"/>
      <c r="B22" s="8"/>
      <c r="C22" s="9"/>
      <c r="D22" s="10"/>
      <c r="E22" s="11" t="s">
        <v>128</v>
      </c>
    </row>
    <row r="23" customFormat="false" ht="13.8" hidden="false" customHeight="false" outlineLevel="0" collapsed="false">
      <c r="A23" s="7"/>
      <c r="B23" s="8"/>
      <c r="C23" s="9"/>
      <c r="D23" s="10"/>
      <c r="E23" s="11" t="s">
        <v>128</v>
      </c>
    </row>
    <row r="24" customFormat="false" ht="13.8" hidden="false" customHeight="false" outlineLevel="0" collapsed="false">
      <c r="A24" s="7"/>
      <c r="B24" s="8"/>
      <c r="C24" s="9"/>
      <c r="D24" s="10"/>
      <c r="E24" s="11" t="s">
        <v>128</v>
      </c>
    </row>
    <row r="25" customFormat="false" ht="13.8" hidden="false" customHeight="false" outlineLevel="0" collapsed="false">
      <c r="A25" s="7"/>
      <c r="B25" s="8"/>
      <c r="C25" s="9"/>
      <c r="D25" s="10"/>
      <c r="E25" s="11" t="s">
        <v>756</v>
      </c>
    </row>
    <row r="26" customFormat="false" ht="13.8" hidden="false" customHeight="false" outlineLevel="0" collapsed="false">
      <c r="A26" s="7"/>
      <c r="B26" s="8"/>
      <c r="C26" s="9"/>
      <c r="D26" s="10"/>
      <c r="E26" s="11" t="s">
        <v>17</v>
      </c>
    </row>
    <row r="27" customFormat="false" ht="13.8" hidden="false" customHeight="false" outlineLevel="0" collapsed="false">
      <c r="A27" s="4" t="s">
        <v>19</v>
      </c>
      <c r="B27" s="4"/>
      <c r="C27" s="14"/>
      <c r="D27" s="15" t="n">
        <f aca="false">SUM(D1:D26)</f>
        <v>0</v>
      </c>
      <c r="E27" s="16"/>
    </row>
    <row r="28" customFormat="false" ht="13.8" hidden="false" customHeight="false" outlineLevel="0" collapsed="false">
      <c r="A28" s="17" t="s">
        <v>20</v>
      </c>
      <c r="B28" s="17"/>
      <c r="C28" s="9"/>
      <c r="D28" s="10"/>
      <c r="E28" s="17" t="s">
        <v>757</v>
      </c>
    </row>
    <row r="29" customFormat="false" ht="13.8" hidden="false" customHeight="false" outlineLevel="0" collapsed="false">
      <c r="A29" s="4" t="s">
        <v>22</v>
      </c>
      <c r="B29" s="4"/>
      <c r="C29" s="14"/>
      <c r="D29" s="15" t="n">
        <f aca="false">SUM(D28)</f>
        <v>0</v>
      </c>
      <c r="E29" s="4"/>
    </row>
    <row r="30" customFormat="false" ht="13.8" hidden="false" customHeight="false" outlineLevel="0" collapsed="false">
      <c r="A30" s="17" t="s">
        <v>23</v>
      </c>
      <c r="B30" s="17"/>
      <c r="C30" s="9"/>
      <c r="D30" s="10"/>
      <c r="E30" s="17" t="s">
        <v>418</v>
      </c>
    </row>
    <row r="31" customFormat="false" ht="13.8" hidden="false" customHeight="false" outlineLevel="0" collapsed="false">
      <c r="A31" s="17"/>
      <c r="B31" s="17"/>
      <c r="C31" s="9"/>
      <c r="D31" s="10"/>
      <c r="E31" s="17" t="s">
        <v>758</v>
      </c>
    </row>
    <row r="32" customFormat="false" ht="13.8" hidden="false" customHeight="false" outlineLevel="0" collapsed="false">
      <c r="A32" s="17"/>
      <c r="B32" s="17"/>
      <c r="C32" s="9"/>
      <c r="D32" s="10"/>
      <c r="E32" s="17" t="s">
        <v>759</v>
      </c>
    </row>
    <row r="33" customFormat="false" ht="13.8" hidden="false" customHeight="false" outlineLevel="0" collapsed="false">
      <c r="A33" s="17"/>
      <c r="B33" s="17"/>
      <c r="C33" s="9"/>
      <c r="D33" s="10"/>
      <c r="E33" s="17" t="s">
        <v>760</v>
      </c>
    </row>
    <row r="34" customFormat="false" ht="13.8" hidden="false" customHeight="false" outlineLevel="0" collapsed="false">
      <c r="A34" s="4" t="s">
        <v>29</v>
      </c>
      <c r="B34" s="4"/>
      <c r="C34" s="14"/>
      <c r="D34" s="15" t="n">
        <f aca="false">SUM(D30:D33)</f>
        <v>0</v>
      </c>
      <c r="E34" s="18"/>
    </row>
    <row r="35" customFormat="false" ht="13.8" hidden="false" customHeight="false" outlineLevel="0" collapsed="false">
      <c r="A35" s="17" t="s">
        <v>139</v>
      </c>
      <c r="B35" s="4"/>
      <c r="C35" s="54"/>
      <c r="D35" s="66"/>
      <c r="E35" s="17" t="s">
        <v>419</v>
      </c>
    </row>
    <row r="36" customFormat="false" ht="13.8" hidden="false" customHeight="false" outlineLevel="0" collapsed="false">
      <c r="A36" s="17"/>
      <c r="B36" s="4"/>
      <c r="C36" s="54"/>
      <c r="D36" s="66"/>
      <c r="E36" s="17" t="s">
        <v>419</v>
      </c>
    </row>
    <row r="37" customFormat="false" ht="13.8" hidden="false" customHeight="false" outlineLevel="0" collapsed="false">
      <c r="A37" s="17"/>
      <c r="B37" s="4"/>
      <c r="C37" s="54"/>
      <c r="D37" s="66"/>
      <c r="E37" s="17" t="s">
        <v>419</v>
      </c>
    </row>
    <row r="38" customFormat="false" ht="13.8" hidden="false" customHeight="false" outlineLevel="0" collapsed="false">
      <c r="A38" s="4" t="s">
        <v>141</v>
      </c>
      <c r="B38" s="4"/>
      <c r="C38" s="14"/>
      <c r="D38" s="15" t="n">
        <f aca="false">SUM(D35:D37)</f>
        <v>0</v>
      </c>
      <c r="E38" s="18"/>
    </row>
    <row r="39" customFormat="false" ht="13.8" hidden="false" customHeight="false" outlineLevel="0" collapsed="false">
      <c r="A39" s="17" t="s">
        <v>30</v>
      </c>
      <c r="B39" s="17"/>
      <c r="C39" s="9"/>
      <c r="D39" s="10"/>
      <c r="E39" s="17" t="s">
        <v>142</v>
      </c>
    </row>
    <row r="40" customFormat="false" ht="13.8" hidden="false" customHeight="false" outlineLevel="0" collapsed="false">
      <c r="A40" s="4" t="s">
        <v>32</v>
      </c>
      <c r="B40" s="4"/>
      <c r="C40" s="14"/>
      <c r="D40" s="15" t="n">
        <f aca="false">SUM(D39:D39)</f>
        <v>0</v>
      </c>
      <c r="E40" s="4"/>
    </row>
    <row r="41" customFormat="false" ht="13.8" hidden="false" customHeight="false" outlineLevel="0" collapsed="false">
      <c r="A41" s="18" t="s">
        <v>33</v>
      </c>
      <c r="B41" s="18"/>
      <c r="C41" s="18"/>
      <c r="D41" s="19"/>
      <c r="E41" s="18" t="s">
        <v>143</v>
      </c>
    </row>
    <row r="42" s="2" customFormat="true" ht="13.8" hidden="false" customHeight="false" outlineLevel="0" collapsed="false">
      <c r="A42" s="4" t="s">
        <v>35</v>
      </c>
      <c r="B42" s="4"/>
      <c r="C42" s="4"/>
      <c r="D42" s="20" t="n">
        <f aca="false">SUM(D41:D41)</f>
        <v>0</v>
      </c>
      <c r="E42" s="4"/>
    </row>
    <row r="43" customFormat="false" ht="13.8" hidden="false" customHeight="false" outlineLevel="0" collapsed="false">
      <c r="A43" s="17" t="s">
        <v>36</v>
      </c>
      <c r="B43" s="17"/>
      <c r="C43" s="9"/>
      <c r="D43" s="21"/>
      <c r="E43" s="11" t="s">
        <v>761</v>
      </c>
    </row>
    <row r="44" customFormat="false" ht="13.8" hidden="false" customHeight="false" outlineLevel="0" collapsed="false">
      <c r="A44" s="4" t="s">
        <v>39</v>
      </c>
      <c r="B44" s="4"/>
      <c r="C44" s="14"/>
      <c r="D44" s="15" t="n">
        <f aca="false">SUM(D43:D43)</f>
        <v>0</v>
      </c>
      <c r="E44" s="18"/>
    </row>
    <row r="45" s="2" customFormat="true" ht="13.8" hidden="false" customHeight="false" outlineLevel="0" collapsed="false">
      <c r="A45" s="2" t="s">
        <v>40</v>
      </c>
      <c r="D45" s="3" t="n">
        <f aca="false">SUM(D27+D29+D34+D38+D40+D42+D44)</f>
        <v>0</v>
      </c>
    </row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18" colorId="64" zoomScale="100" zoomScaleNormal="100" zoomScalePageLayoutView="100" workbookViewId="0">
      <selection pane="topLeft" activeCell="C136" activeCellId="0" sqref="C136"/>
    </sheetView>
  </sheetViews>
  <sheetFormatPr defaultRowHeight="15" zeroHeight="false" outlineLevelRow="0" outlineLevelCol="0"/>
  <cols>
    <col collapsed="false" customWidth="true" hidden="false" outlineLevel="0" max="1" min="1" style="0" width="25.4"/>
    <col collapsed="false" customWidth="true" hidden="false" outlineLevel="0" max="3" min="2" style="0" width="9.13"/>
    <col collapsed="false" customWidth="true" hidden="false" outlineLevel="0" max="4" min="4" style="0" width="13.43"/>
    <col collapsed="false" customWidth="true" hidden="false" outlineLevel="0" max="5" min="5" style="0" width="95.71"/>
    <col collapsed="false" customWidth="true" hidden="false" outlineLevel="0" max="1025" min="6" style="0" width="9.13"/>
  </cols>
  <sheetData>
    <row r="1" customFormat="false" ht="15" hidden="false" customHeight="false" outlineLevel="0" collapsed="false">
      <c r="A1" s="2" t="s">
        <v>293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 t="s">
        <v>477</v>
      </c>
      <c r="B8" s="2"/>
      <c r="C8" s="2"/>
      <c r="D8" s="57" t="s">
        <v>762</v>
      </c>
      <c r="E8" s="6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customFormat="false" ht="13.8" hidden="false" customHeight="false" outlineLevel="0" collapsed="false">
      <c r="A11" s="7" t="s">
        <v>45</v>
      </c>
      <c r="B11" s="8"/>
      <c r="C11" s="9"/>
      <c r="D11" s="10"/>
      <c r="E11" s="17" t="s">
        <v>654</v>
      </c>
    </row>
    <row r="12" customFormat="false" ht="13.8" hidden="false" customHeight="false" outlineLevel="0" collapsed="false">
      <c r="A12" s="7"/>
      <c r="B12" s="8"/>
      <c r="C12" s="9"/>
      <c r="D12" s="10"/>
      <c r="E12" s="17" t="s">
        <v>763</v>
      </c>
    </row>
    <row r="13" customFormat="false" ht="13.8" hidden="false" customHeight="false" outlineLevel="0" collapsed="false">
      <c r="A13" s="7"/>
      <c r="B13" s="8"/>
      <c r="C13" s="9"/>
      <c r="D13" s="10"/>
      <c r="E13" s="17" t="s">
        <v>764</v>
      </c>
    </row>
    <row r="14" customFormat="false" ht="13.8" hidden="false" customHeight="false" outlineLevel="0" collapsed="false">
      <c r="A14" s="24" t="s">
        <v>48</v>
      </c>
      <c r="B14" s="5"/>
      <c r="C14" s="25"/>
      <c r="D14" s="15" t="n">
        <f aca="false">SUM(D11:D13)</f>
        <v>0</v>
      </c>
      <c r="E14" s="4"/>
    </row>
    <row r="15" customFormat="false" ht="13.8" hidden="false" customHeight="false" outlineLevel="0" collapsed="false">
      <c r="A15" s="7" t="s">
        <v>49</v>
      </c>
      <c r="B15" s="8"/>
      <c r="C15" s="9"/>
      <c r="D15" s="10"/>
      <c r="E15" s="17" t="s">
        <v>765</v>
      </c>
    </row>
    <row r="16" customFormat="false" ht="13.8" hidden="false" customHeight="false" outlineLevel="0" collapsed="false">
      <c r="A16" s="7"/>
      <c r="B16" s="8"/>
      <c r="C16" s="9"/>
      <c r="D16" s="10"/>
      <c r="E16" s="17" t="s">
        <v>766</v>
      </c>
    </row>
    <row r="17" customFormat="false" ht="15" hidden="false" customHeight="false" outlineLevel="0" collapsed="false">
      <c r="A17" s="24" t="s">
        <v>54</v>
      </c>
      <c r="B17" s="5"/>
      <c r="C17" s="25"/>
      <c r="D17" s="15" t="n">
        <f aca="false">SUM(D15:D16)</f>
        <v>0</v>
      </c>
      <c r="E17" s="4"/>
    </row>
    <row r="18" customFormat="false" ht="13.8" hidden="false" customHeight="false" outlineLevel="0" collapsed="false">
      <c r="A18" s="7" t="s">
        <v>55</v>
      </c>
      <c r="B18" s="5"/>
      <c r="C18" s="54"/>
      <c r="D18" s="66"/>
      <c r="E18" s="17" t="s">
        <v>767</v>
      </c>
    </row>
    <row r="19" customFormat="false" ht="15" hidden="false" customHeight="false" outlineLevel="0" collapsed="false">
      <c r="A19" s="24" t="s">
        <v>57</v>
      </c>
      <c r="B19" s="4"/>
      <c r="C19" s="26"/>
      <c r="D19" s="15" t="n">
        <f aca="false">SUM(D18:D18)</f>
        <v>0</v>
      </c>
      <c r="E19" s="4"/>
    </row>
    <row r="20" customFormat="false" ht="13.8" hidden="false" customHeight="false" outlineLevel="0" collapsed="false">
      <c r="A20" s="7" t="s">
        <v>58</v>
      </c>
      <c r="B20" s="17"/>
      <c r="C20" s="18"/>
      <c r="D20" s="18"/>
      <c r="E20" s="0" t="s">
        <v>768</v>
      </c>
    </row>
    <row r="21" customFormat="false" ht="13.8" hidden="false" customHeight="false" outlineLevel="0" collapsed="false">
      <c r="A21" s="7"/>
      <c r="B21" s="17"/>
      <c r="C21" s="18"/>
      <c r="D21" s="18"/>
      <c r="E21" s="0" t="s">
        <v>769</v>
      </c>
    </row>
    <row r="22" customFormat="false" ht="13.8" hidden="false" customHeight="false" outlineLevel="0" collapsed="false">
      <c r="A22" s="7"/>
      <c r="B22" s="17"/>
      <c r="C22" s="9"/>
      <c r="D22" s="27"/>
      <c r="E22" s="17" t="s">
        <v>770</v>
      </c>
    </row>
    <row r="23" customFormat="false" ht="13.8" hidden="false" customHeight="false" outlineLevel="0" collapsed="false">
      <c r="A23" s="7"/>
      <c r="B23" s="17"/>
      <c r="C23" s="9"/>
      <c r="D23" s="27"/>
      <c r="E23" s="17" t="s">
        <v>771</v>
      </c>
    </row>
    <row r="24" customFormat="false" ht="13.8" hidden="false" customHeight="false" outlineLevel="0" collapsed="false">
      <c r="A24" s="7"/>
      <c r="B24" s="17"/>
      <c r="C24" s="9"/>
      <c r="D24" s="27"/>
      <c r="E24" s="17" t="s">
        <v>772</v>
      </c>
    </row>
    <row r="25" customFormat="false" ht="13.8" hidden="false" customHeight="false" outlineLevel="0" collapsed="false">
      <c r="A25" s="7"/>
      <c r="B25" s="17"/>
      <c r="C25" s="9"/>
      <c r="D25" s="27"/>
      <c r="E25" s="17" t="s">
        <v>63</v>
      </c>
    </row>
    <row r="26" customFormat="false" ht="13.8" hidden="false" customHeight="false" outlineLevel="0" collapsed="false">
      <c r="A26" s="7"/>
      <c r="B26" s="17"/>
      <c r="C26" s="9"/>
      <c r="D26" s="27"/>
      <c r="E26" s="17" t="s">
        <v>773</v>
      </c>
    </row>
    <row r="27" customFormat="false" ht="13.8" hidden="false" customHeight="false" outlineLevel="0" collapsed="false">
      <c r="A27" s="7"/>
      <c r="B27" s="17"/>
      <c r="C27" s="9"/>
      <c r="D27" s="27"/>
      <c r="E27" s="17" t="s">
        <v>774</v>
      </c>
    </row>
    <row r="28" customFormat="false" ht="13.8" hidden="false" customHeight="false" outlineLevel="0" collapsed="false">
      <c r="A28" s="7"/>
      <c r="B28" s="17"/>
      <c r="C28" s="9"/>
      <c r="D28" s="27"/>
      <c r="E28" s="17" t="s">
        <v>774</v>
      </c>
    </row>
    <row r="29" customFormat="false" ht="15" hidden="false" customHeight="false" outlineLevel="0" collapsed="false">
      <c r="A29" s="4" t="s">
        <v>64</v>
      </c>
      <c r="B29" s="4"/>
      <c r="C29" s="14"/>
      <c r="D29" s="15" t="n">
        <f aca="false">SUM(D20:D28)</f>
        <v>0</v>
      </c>
      <c r="E29" s="17"/>
    </row>
    <row r="30" customFormat="false" ht="13.8" hidden="false" customHeight="false" outlineLevel="0" collapsed="false">
      <c r="A30" s="17" t="s">
        <v>65</v>
      </c>
      <c r="B30" s="4"/>
      <c r="C30" s="54"/>
      <c r="D30" s="66"/>
      <c r="E30" s="17" t="s">
        <v>775</v>
      </c>
    </row>
    <row r="31" customFormat="false" ht="13.8" hidden="false" customHeight="false" outlineLevel="0" collapsed="false">
      <c r="A31" s="17"/>
      <c r="B31" s="4"/>
      <c r="C31" s="54"/>
      <c r="D31" s="66"/>
      <c r="E31" s="17" t="s">
        <v>775</v>
      </c>
    </row>
    <row r="32" customFormat="false" ht="13.8" hidden="false" customHeight="false" outlineLevel="0" collapsed="false">
      <c r="A32" s="17"/>
      <c r="B32" s="4"/>
      <c r="C32" s="54"/>
      <c r="D32" s="66"/>
      <c r="E32" s="17" t="s">
        <v>776</v>
      </c>
    </row>
    <row r="33" customFormat="false" ht="13.8" hidden="false" customHeight="false" outlineLevel="0" collapsed="false">
      <c r="A33" s="17"/>
      <c r="B33" s="4"/>
      <c r="C33" s="54"/>
      <c r="D33" s="66"/>
      <c r="E33" s="17" t="s">
        <v>367</v>
      </c>
    </row>
    <row r="34" customFormat="false" ht="13.8" hidden="false" customHeight="false" outlineLevel="0" collapsed="false">
      <c r="A34" s="17"/>
      <c r="B34" s="4"/>
      <c r="C34" s="54"/>
      <c r="D34" s="66"/>
      <c r="E34" s="17" t="s">
        <v>660</v>
      </c>
    </row>
    <row r="35" customFormat="false" ht="13.8" hidden="false" customHeight="false" outlineLevel="0" collapsed="false">
      <c r="A35" s="17"/>
      <c r="B35" s="4"/>
      <c r="C35" s="54"/>
      <c r="D35" s="66"/>
      <c r="E35" s="17" t="s">
        <v>548</v>
      </c>
    </row>
    <row r="36" customFormat="false" ht="13.8" hidden="false" customHeight="false" outlineLevel="0" collapsed="false">
      <c r="A36" s="17"/>
      <c r="B36" s="4"/>
      <c r="C36" s="54"/>
      <c r="D36" s="66"/>
      <c r="E36" s="17" t="s">
        <v>777</v>
      </c>
    </row>
    <row r="37" customFormat="false" ht="13.8" hidden="false" customHeight="false" outlineLevel="0" collapsed="false">
      <c r="A37" s="17"/>
      <c r="B37" s="4"/>
      <c r="C37" s="54"/>
      <c r="D37" s="66"/>
      <c r="E37" s="17" t="s">
        <v>777</v>
      </c>
    </row>
    <row r="38" customFormat="false" ht="13.8" hidden="false" customHeight="false" outlineLevel="0" collapsed="false">
      <c r="A38" s="17"/>
      <c r="B38" s="4"/>
      <c r="C38" s="54"/>
      <c r="D38" s="10"/>
      <c r="E38" s="17" t="s">
        <v>68</v>
      </c>
    </row>
    <row r="39" customFormat="false" ht="13.8" hidden="false" customHeight="false" outlineLevel="0" collapsed="false">
      <c r="A39" s="17"/>
      <c r="B39" s="17"/>
      <c r="C39" s="9"/>
      <c r="D39" s="27"/>
      <c r="E39" s="17" t="s">
        <v>778</v>
      </c>
    </row>
    <row r="40" customFormat="false" ht="13.8" hidden="false" customHeight="false" outlineLevel="0" collapsed="false">
      <c r="A40" s="17"/>
      <c r="B40" s="17"/>
      <c r="C40" s="9"/>
      <c r="D40" s="27"/>
      <c r="E40" s="17" t="s">
        <v>778</v>
      </c>
    </row>
    <row r="41" customFormat="false" ht="13.8" hidden="false" customHeight="false" outlineLevel="0" collapsed="false">
      <c r="A41" s="17"/>
      <c r="B41" s="17"/>
      <c r="C41" s="9"/>
      <c r="D41" s="27"/>
      <c r="E41" s="17" t="s">
        <v>779</v>
      </c>
    </row>
    <row r="42" customFormat="false" ht="13.8" hidden="false" customHeight="false" outlineLevel="0" collapsed="false">
      <c r="A42" s="17"/>
      <c r="B42" s="17"/>
      <c r="C42" s="9"/>
      <c r="D42" s="27"/>
      <c r="E42" s="17" t="s">
        <v>779</v>
      </c>
    </row>
    <row r="43" customFormat="false" ht="13.8" hidden="false" customHeight="false" outlineLevel="0" collapsed="false">
      <c r="A43" s="17"/>
      <c r="B43" s="17"/>
      <c r="C43" s="9"/>
      <c r="D43" s="27"/>
      <c r="E43" s="17" t="s">
        <v>780</v>
      </c>
    </row>
    <row r="44" customFormat="false" ht="13.8" hidden="false" customHeight="false" outlineLevel="0" collapsed="false">
      <c r="A44" s="17"/>
      <c r="B44" s="17"/>
      <c r="C44" s="9"/>
      <c r="D44" s="10"/>
      <c r="E44" s="17" t="s">
        <v>781</v>
      </c>
    </row>
    <row r="45" customFormat="false" ht="15" hidden="false" customHeight="false" outlineLevel="0" collapsed="false">
      <c r="A45" s="4" t="s">
        <v>71</v>
      </c>
      <c r="B45" s="4"/>
      <c r="C45" s="14"/>
      <c r="D45" s="15" t="n">
        <f aca="false">SUM(D30:D44)</f>
        <v>0</v>
      </c>
      <c r="E45" s="4"/>
    </row>
    <row r="46" customFormat="false" ht="13.8" hidden="false" customHeight="false" outlineLevel="0" collapsed="false">
      <c r="A46" s="17" t="s">
        <v>72</v>
      </c>
      <c r="B46" s="4"/>
      <c r="C46" s="54"/>
      <c r="D46" s="66"/>
      <c r="E46" s="17" t="s">
        <v>782</v>
      </c>
    </row>
    <row r="47" customFormat="false" ht="13.8" hidden="false" customHeight="false" outlineLevel="0" collapsed="false">
      <c r="A47" s="17"/>
      <c r="B47" s="4"/>
      <c r="C47" s="54"/>
      <c r="D47" s="66"/>
      <c r="E47" s="17" t="s">
        <v>783</v>
      </c>
    </row>
    <row r="48" customFormat="false" ht="13.8" hidden="false" customHeight="false" outlineLevel="0" collapsed="false">
      <c r="A48" s="17"/>
      <c r="B48" s="4"/>
      <c r="C48" s="54"/>
      <c r="D48" s="66"/>
      <c r="E48" s="17" t="s">
        <v>621</v>
      </c>
    </row>
    <row r="49" customFormat="false" ht="13.8" hidden="false" customHeight="false" outlineLevel="0" collapsed="false">
      <c r="A49" s="17"/>
      <c r="B49" s="4"/>
      <c r="C49" s="54"/>
      <c r="D49" s="66"/>
      <c r="E49" s="17" t="s">
        <v>784</v>
      </c>
    </row>
    <row r="50" customFormat="false" ht="13.8" hidden="false" customHeight="false" outlineLevel="0" collapsed="false">
      <c r="A50" s="17"/>
      <c r="B50" s="4"/>
      <c r="C50" s="54"/>
      <c r="D50" s="66"/>
      <c r="E50" s="17" t="s">
        <v>785</v>
      </c>
    </row>
    <row r="51" customFormat="false" ht="13.8" hidden="false" customHeight="false" outlineLevel="0" collapsed="false">
      <c r="A51" s="17"/>
      <c r="B51" s="4"/>
      <c r="C51" s="54"/>
      <c r="D51" s="66"/>
      <c r="E51" s="17" t="s">
        <v>786</v>
      </c>
    </row>
    <row r="52" customFormat="false" ht="13.8" hidden="false" customHeight="false" outlineLevel="0" collapsed="false">
      <c r="A52" s="17"/>
      <c r="B52" s="4"/>
      <c r="C52" s="54"/>
      <c r="D52" s="66"/>
      <c r="E52" s="17" t="s">
        <v>787</v>
      </c>
    </row>
    <row r="53" customFormat="false" ht="13.8" hidden="false" customHeight="false" outlineLevel="0" collapsed="false">
      <c r="A53" s="17"/>
      <c r="B53" s="4"/>
      <c r="C53" s="54"/>
      <c r="D53" s="66"/>
      <c r="E53" s="17" t="s">
        <v>788</v>
      </c>
    </row>
    <row r="54" customFormat="false" ht="13.8" hidden="false" customHeight="false" outlineLevel="0" collapsed="false">
      <c r="A54" s="17"/>
      <c r="B54" s="4"/>
      <c r="C54" s="54"/>
      <c r="D54" s="66"/>
      <c r="E54" s="17" t="s">
        <v>789</v>
      </c>
    </row>
    <row r="55" customFormat="false" ht="13.8" hidden="false" customHeight="false" outlineLevel="0" collapsed="false">
      <c r="A55" s="17"/>
      <c r="B55" s="4"/>
      <c r="C55" s="54"/>
      <c r="D55" s="66"/>
      <c r="E55" s="17" t="s">
        <v>790</v>
      </c>
    </row>
    <row r="56" customFormat="false" ht="13.8" hidden="false" customHeight="false" outlineLevel="0" collapsed="false">
      <c r="A56" s="17"/>
      <c r="B56" s="4"/>
      <c r="C56" s="54"/>
      <c r="D56" s="66"/>
      <c r="E56" s="17" t="s">
        <v>791</v>
      </c>
    </row>
    <row r="57" customFormat="false" ht="13.8" hidden="false" customHeight="false" outlineLevel="0" collapsed="false">
      <c r="A57" s="17"/>
      <c r="B57" s="4"/>
      <c r="C57" s="54"/>
      <c r="D57" s="66"/>
      <c r="E57" s="17" t="s">
        <v>792</v>
      </c>
    </row>
    <row r="58" customFormat="false" ht="13.8" hidden="false" customHeight="false" outlineLevel="0" collapsed="false">
      <c r="A58" s="17"/>
      <c r="B58" s="4"/>
      <c r="C58" s="54"/>
      <c r="D58" s="66"/>
      <c r="E58" s="17" t="s">
        <v>490</v>
      </c>
    </row>
    <row r="59" customFormat="false" ht="13.8" hidden="false" customHeight="false" outlineLevel="0" collapsed="false">
      <c r="A59" s="17"/>
      <c r="B59" s="4"/>
      <c r="C59" s="54"/>
      <c r="D59" s="66"/>
      <c r="E59" s="17" t="s">
        <v>382</v>
      </c>
    </row>
    <row r="60" customFormat="false" ht="13.8" hidden="false" customHeight="false" outlineLevel="0" collapsed="false">
      <c r="A60" s="17"/>
      <c r="B60" s="4"/>
      <c r="C60" s="54"/>
      <c r="D60" s="66"/>
      <c r="E60" s="17" t="s">
        <v>382</v>
      </c>
    </row>
    <row r="61" customFormat="false" ht="13.8" hidden="false" customHeight="false" outlineLevel="0" collapsed="false">
      <c r="A61" s="17"/>
      <c r="B61" s="4"/>
      <c r="C61" s="54"/>
      <c r="D61" s="66"/>
      <c r="E61" s="17" t="s">
        <v>171</v>
      </c>
    </row>
    <row r="62" customFormat="false" ht="13.8" hidden="false" customHeight="false" outlineLevel="0" collapsed="false">
      <c r="A62" s="17"/>
      <c r="B62" s="4"/>
      <c r="C62" s="54"/>
      <c r="D62" s="66"/>
      <c r="E62" s="17" t="s">
        <v>379</v>
      </c>
    </row>
    <row r="63" customFormat="false" ht="13.8" hidden="false" customHeight="false" outlineLevel="0" collapsed="false">
      <c r="A63" s="17"/>
      <c r="B63" s="4"/>
      <c r="C63" s="54"/>
      <c r="D63" s="66"/>
      <c r="E63" s="17" t="s">
        <v>177</v>
      </c>
    </row>
    <row r="64" customFormat="false" ht="13.8" hidden="false" customHeight="false" outlineLevel="0" collapsed="false">
      <c r="A64" s="17"/>
      <c r="B64" s="4"/>
      <c r="C64" s="54"/>
      <c r="D64" s="66"/>
      <c r="E64" s="17" t="s">
        <v>793</v>
      </c>
    </row>
    <row r="65" customFormat="false" ht="13.8" hidden="false" customHeight="false" outlineLevel="0" collapsed="false">
      <c r="A65" s="17"/>
      <c r="B65" s="4"/>
      <c r="C65" s="54"/>
      <c r="D65" s="66"/>
      <c r="E65" s="17" t="s">
        <v>615</v>
      </c>
    </row>
    <row r="66" customFormat="false" ht="13.8" hidden="false" customHeight="false" outlineLevel="0" collapsed="false">
      <c r="A66" s="17"/>
      <c r="B66" s="4"/>
      <c r="C66" s="54"/>
      <c r="D66" s="66"/>
      <c r="E66" s="17" t="s">
        <v>794</v>
      </c>
    </row>
    <row r="67" s="23" customFormat="true" ht="13.8" hidden="false" customHeight="false" outlineLevel="0" collapsed="false">
      <c r="A67" s="17"/>
      <c r="B67" s="4"/>
      <c r="C67" s="54"/>
      <c r="D67" s="66"/>
      <c r="E67" s="17" t="s">
        <v>795</v>
      </c>
    </row>
    <row r="68" customFormat="false" ht="13.8" hidden="false" customHeight="false" outlineLevel="0" collapsed="false">
      <c r="A68" s="17"/>
      <c r="B68" s="4"/>
      <c r="C68" s="54"/>
      <c r="D68" s="66"/>
      <c r="E68" s="17" t="s">
        <v>621</v>
      </c>
    </row>
    <row r="69" customFormat="false" ht="13.8" hidden="false" customHeight="false" outlineLevel="0" collapsed="false">
      <c r="A69" s="17"/>
      <c r="B69" s="4"/>
      <c r="C69" s="54"/>
      <c r="D69" s="66"/>
      <c r="E69" s="17" t="s">
        <v>784</v>
      </c>
    </row>
    <row r="70" customFormat="false" ht="13.8" hidden="false" customHeight="false" outlineLevel="0" collapsed="false">
      <c r="A70" s="17"/>
      <c r="B70" s="4"/>
      <c r="C70" s="54"/>
      <c r="D70" s="66"/>
      <c r="E70" s="17" t="s">
        <v>784</v>
      </c>
    </row>
    <row r="71" customFormat="false" ht="13.8" hidden="false" customHeight="false" outlineLevel="0" collapsed="false">
      <c r="A71" s="17"/>
      <c r="B71" s="4"/>
      <c r="C71" s="54"/>
      <c r="D71" s="66"/>
      <c r="E71" s="17" t="s">
        <v>796</v>
      </c>
    </row>
    <row r="72" customFormat="false" ht="13.8" hidden="false" customHeight="false" outlineLevel="0" collapsed="false">
      <c r="A72" s="17"/>
      <c r="B72" s="4"/>
      <c r="C72" s="54"/>
      <c r="D72" s="66"/>
      <c r="E72" s="17" t="s">
        <v>797</v>
      </c>
    </row>
    <row r="73" customFormat="false" ht="15" hidden="false" customHeight="false" outlineLevel="0" collapsed="false">
      <c r="A73" s="4" t="s">
        <v>97</v>
      </c>
      <c r="B73" s="4"/>
      <c r="C73" s="14"/>
      <c r="D73" s="15" t="n">
        <f aca="false">SUM(D46:D72)</f>
        <v>0</v>
      </c>
      <c r="E73" s="18"/>
    </row>
    <row r="74" customFormat="false" ht="13.8" hidden="false" customHeight="false" outlineLevel="0" collapsed="false">
      <c r="A74" s="17" t="s">
        <v>98</v>
      </c>
      <c r="B74" s="17"/>
      <c r="C74" s="9"/>
      <c r="D74" s="10"/>
      <c r="E74" s="17" t="s">
        <v>140</v>
      </c>
    </row>
    <row r="75" customFormat="false" ht="13.8" hidden="false" customHeight="false" outlineLevel="0" collapsed="false">
      <c r="A75" s="17"/>
      <c r="B75" s="17"/>
      <c r="C75" s="9"/>
      <c r="D75" s="10"/>
      <c r="E75" s="17" t="s">
        <v>140</v>
      </c>
    </row>
    <row r="76" customFormat="false" ht="13.8" hidden="false" customHeight="false" outlineLevel="0" collapsed="false">
      <c r="A76" s="17"/>
      <c r="B76" s="17"/>
      <c r="C76" s="9"/>
      <c r="D76" s="10"/>
      <c r="E76" s="17" t="s">
        <v>140</v>
      </c>
    </row>
    <row r="77" s="23" customFormat="true" ht="13.8" hidden="false" customHeight="false" outlineLevel="0" collapsed="false">
      <c r="A77" s="17"/>
      <c r="B77" s="17"/>
      <c r="C77" s="9"/>
      <c r="D77" s="10"/>
      <c r="E77" s="17" t="s">
        <v>140</v>
      </c>
    </row>
    <row r="78" customFormat="false" ht="13.8" hidden="false" customHeight="false" outlineLevel="0" collapsed="false">
      <c r="A78" s="17"/>
      <c r="B78" s="17"/>
      <c r="C78" s="9"/>
      <c r="D78" s="10"/>
      <c r="E78" s="17" t="s">
        <v>140</v>
      </c>
    </row>
    <row r="79" customFormat="false" ht="13.8" hidden="false" customHeight="false" outlineLevel="0" collapsed="false">
      <c r="A79" s="17"/>
      <c r="B79" s="17"/>
      <c r="C79" s="9"/>
      <c r="D79" s="10"/>
      <c r="E79" s="17" t="s">
        <v>140</v>
      </c>
    </row>
    <row r="80" customFormat="false" ht="13.8" hidden="false" customHeight="false" outlineLevel="0" collapsed="false">
      <c r="A80" s="17"/>
      <c r="B80" s="17"/>
      <c r="C80" s="9"/>
      <c r="D80" s="10"/>
      <c r="E80" s="17" t="s">
        <v>140</v>
      </c>
    </row>
    <row r="81" customFormat="false" ht="13.8" hidden="false" customHeight="false" outlineLevel="0" collapsed="false">
      <c r="A81" s="17"/>
      <c r="B81" s="17"/>
      <c r="C81" s="9"/>
      <c r="D81" s="10"/>
      <c r="E81" s="17" t="s">
        <v>140</v>
      </c>
    </row>
    <row r="82" customFormat="false" ht="13.8" hidden="false" customHeight="false" outlineLevel="0" collapsed="false">
      <c r="A82" s="17"/>
      <c r="B82" s="17"/>
      <c r="C82" s="9"/>
      <c r="D82" s="10"/>
      <c r="E82" s="17" t="s">
        <v>140</v>
      </c>
    </row>
    <row r="83" customFormat="false" ht="13.8" hidden="false" customHeight="false" outlineLevel="0" collapsed="false">
      <c r="A83" s="17"/>
      <c r="B83" s="17"/>
      <c r="C83" s="9"/>
      <c r="D83" s="10"/>
      <c r="E83" s="17" t="s">
        <v>140</v>
      </c>
    </row>
    <row r="84" customFormat="false" ht="13.8" hidden="false" customHeight="false" outlineLevel="0" collapsed="false">
      <c r="A84" s="17"/>
      <c r="B84" s="17"/>
      <c r="C84" s="9"/>
      <c r="D84" s="10"/>
      <c r="E84" s="17" t="s">
        <v>140</v>
      </c>
    </row>
    <row r="85" customFormat="false" ht="15" hidden="false" customHeight="false" outlineLevel="0" collapsed="false">
      <c r="A85" s="4" t="s">
        <v>101</v>
      </c>
      <c r="B85" s="4"/>
      <c r="C85" s="14"/>
      <c r="D85" s="15" t="n">
        <f aca="false">SUM(D74:D84)</f>
        <v>0</v>
      </c>
      <c r="E85" s="4"/>
    </row>
    <row r="86" s="78" customFormat="true" ht="13.8" hidden="false" customHeight="false" outlineLevel="0" collapsed="false">
      <c r="A86" s="11" t="n">
        <v>20.14</v>
      </c>
      <c r="B86" s="11"/>
      <c r="C86" s="9"/>
      <c r="D86" s="10"/>
      <c r="E86" s="11" t="s">
        <v>798</v>
      </c>
    </row>
    <row r="87" s="78" customFormat="true" ht="13.8" hidden="false" customHeight="false" outlineLevel="0" collapsed="false">
      <c r="A87" s="11"/>
      <c r="B87" s="11"/>
      <c r="C87" s="9"/>
      <c r="D87" s="10"/>
      <c r="E87" s="11" t="s">
        <v>798</v>
      </c>
    </row>
    <row r="88" s="78" customFormat="true" ht="13.8" hidden="false" customHeight="false" outlineLevel="0" collapsed="false">
      <c r="A88" s="11"/>
      <c r="B88" s="11"/>
      <c r="C88" s="9"/>
      <c r="D88" s="10"/>
      <c r="E88" s="11" t="s">
        <v>798</v>
      </c>
    </row>
    <row r="89" customFormat="false" ht="13.8" hidden="false" customHeight="false" outlineLevel="0" collapsed="false">
      <c r="A89" s="4" t="s">
        <v>257</v>
      </c>
      <c r="B89" s="4"/>
      <c r="C89" s="14"/>
      <c r="D89" s="15" t="n">
        <f aca="false">SUM(D86:D88)</f>
        <v>0</v>
      </c>
      <c r="E89" s="4"/>
    </row>
    <row r="90" customFormat="false" ht="13.8" hidden="false" customHeight="false" outlineLevel="0" collapsed="false">
      <c r="A90" s="17" t="s">
        <v>105</v>
      </c>
      <c r="B90" s="17"/>
      <c r="C90" s="9"/>
      <c r="D90" s="10"/>
      <c r="E90" s="17" t="s">
        <v>196</v>
      </c>
    </row>
    <row r="91" customFormat="false" ht="15" hidden="false" customHeight="false" outlineLevel="0" collapsed="false">
      <c r="A91" s="4" t="s">
        <v>107</v>
      </c>
      <c r="B91" s="4"/>
      <c r="C91" s="14"/>
      <c r="D91" s="15" t="n">
        <f aca="false">SUM(D90)</f>
        <v>0</v>
      </c>
      <c r="E91" s="4"/>
    </row>
    <row r="92" customFormat="false" ht="13.8" hidden="false" customHeight="false" outlineLevel="0" collapsed="false">
      <c r="A92" s="11" t="s">
        <v>739</v>
      </c>
      <c r="B92" s="17"/>
      <c r="C92" s="9"/>
      <c r="D92" s="10"/>
      <c r="E92" s="17" t="s">
        <v>799</v>
      </c>
    </row>
    <row r="93" customFormat="false" ht="13.8" hidden="false" customHeight="false" outlineLevel="0" collapsed="false">
      <c r="A93" s="11"/>
      <c r="B93" s="17"/>
      <c r="C93" s="9"/>
      <c r="D93" s="10"/>
      <c r="E93" s="17" t="s">
        <v>800</v>
      </c>
    </row>
    <row r="94" customFormat="false" ht="13.8" hidden="false" customHeight="false" outlineLevel="0" collapsed="false">
      <c r="A94" s="11"/>
      <c r="B94" s="17"/>
      <c r="C94" s="9"/>
      <c r="D94" s="10"/>
      <c r="E94" s="17" t="s">
        <v>801</v>
      </c>
    </row>
    <row r="95" customFormat="false" ht="13.8" hidden="false" customHeight="false" outlineLevel="0" collapsed="false">
      <c r="A95" s="11"/>
      <c r="B95" s="17"/>
      <c r="C95" s="9"/>
      <c r="D95" s="10"/>
      <c r="E95" s="17" t="s">
        <v>802</v>
      </c>
    </row>
    <row r="96" customFormat="false" ht="13.8" hidden="false" customHeight="false" outlineLevel="0" collapsed="false">
      <c r="A96" s="11"/>
      <c r="B96" s="17"/>
      <c r="C96" s="9"/>
      <c r="D96" s="10"/>
      <c r="E96" s="17" t="s">
        <v>803</v>
      </c>
    </row>
    <row r="97" customFormat="false" ht="15" hidden="false" customHeight="false" outlineLevel="0" collapsed="false">
      <c r="A97" s="4" t="s">
        <v>112</v>
      </c>
      <c r="B97" s="4"/>
      <c r="C97" s="14"/>
      <c r="D97" s="15" t="n">
        <f aca="false">SUM(D92:D96)</f>
        <v>0</v>
      </c>
      <c r="E97" s="4"/>
    </row>
    <row r="98" customFormat="false" ht="13.8" hidden="false" customHeight="false" outlineLevel="0" collapsed="false">
      <c r="A98" s="67" t="s">
        <v>686</v>
      </c>
      <c r="B98" s="17"/>
      <c r="C98" s="9"/>
      <c r="D98" s="10"/>
      <c r="E98" s="17" t="s">
        <v>399</v>
      </c>
    </row>
    <row r="99" customFormat="false" ht="13.8" hidden="false" customHeight="false" outlineLevel="0" collapsed="false">
      <c r="A99" s="11"/>
      <c r="B99" s="17"/>
      <c r="C99" s="9"/>
      <c r="D99" s="10"/>
      <c r="E99" s="17" t="s">
        <v>399</v>
      </c>
    </row>
    <row r="100" customFormat="false" ht="13.8" hidden="false" customHeight="false" outlineLevel="0" collapsed="false">
      <c r="A100" s="11"/>
      <c r="B100" s="17"/>
      <c r="C100" s="9"/>
      <c r="D100" s="10"/>
      <c r="E100" s="17" t="s">
        <v>399</v>
      </c>
    </row>
    <row r="101" customFormat="false" ht="13.8" hidden="false" customHeight="false" outlineLevel="0" collapsed="false">
      <c r="A101" s="11"/>
      <c r="B101" s="17"/>
      <c r="C101" s="9"/>
      <c r="D101" s="10"/>
      <c r="E101" s="17" t="s">
        <v>399</v>
      </c>
    </row>
    <row r="102" customFormat="false" ht="13.8" hidden="false" customHeight="false" outlineLevel="0" collapsed="false">
      <c r="A102" s="11"/>
      <c r="B102" s="17"/>
      <c r="C102" s="9"/>
      <c r="D102" s="10"/>
      <c r="E102" s="17" t="s">
        <v>399</v>
      </c>
    </row>
    <row r="103" customFormat="false" ht="13.8" hidden="false" customHeight="false" outlineLevel="0" collapsed="false">
      <c r="A103" s="11"/>
      <c r="B103" s="17"/>
      <c r="C103" s="9"/>
      <c r="D103" s="10"/>
      <c r="E103" s="17" t="s">
        <v>399</v>
      </c>
    </row>
    <row r="104" customFormat="false" ht="13.8" hidden="false" customHeight="false" outlineLevel="0" collapsed="false">
      <c r="A104" s="11"/>
      <c r="B104" s="17"/>
      <c r="C104" s="9"/>
      <c r="D104" s="10"/>
      <c r="E104" s="17" t="s">
        <v>399</v>
      </c>
    </row>
    <row r="105" customFormat="false" ht="13.8" hidden="false" customHeight="false" outlineLevel="0" collapsed="false">
      <c r="A105" s="11"/>
      <c r="B105" s="17"/>
      <c r="C105" s="9"/>
      <c r="D105" s="10"/>
      <c r="E105" s="17" t="s">
        <v>399</v>
      </c>
    </row>
    <row r="106" customFormat="false" ht="13.8" hidden="false" customHeight="false" outlineLevel="0" collapsed="false">
      <c r="A106" s="11"/>
      <c r="B106" s="17"/>
      <c r="C106" s="9"/>
      <c r="D106" s="10"/>
      <c r="E106" s="17" t="s">
        <v>399</v>
      </c>
    </row>
    <row r="107" customFormat="false" ht="13.8" hidden="false" customHeight="false" outlineLevel="0" collapsed="false">
      <c r="A107" s="11"/>
      <c r="B107" s="17"/>
      <c r="C107" s="9"/>
      <c r="D107" s="10"/>
      <c r="E107" s="17" t="s">
        <v>399</v>
      </c>
    </row>
    <row r="108" customFormat="false" ht="13.8" hidden="false" customHeight="false" outlineLevel="0" collapsed="false">
      <c r="A108" s="11"/>
      <c r="B108" s="17"/>
      <c r="C108" s="9"/>
      <c r="D108" s="10"/>
      <c r="E108" s="17" t="s">
        <v>399</v>
      </c>
    </row>
    <row r="109" customFormat="false" ht="13.8" hidden="false" customHeight="false" outlineLevel="0" collapsed="false">
      <c r="A109" s="11"/>
      <c r="B109" s="17"/>
      <c r="C109" s="9"/>
      <c r="D109" s="10"/>
      <c r="E109" s="17" t="s">
        <v>399</v>
      </c>
    </row>
    <row r="110" customFormat="false" ht="13.8" hidden="false" customHeight="false" outlineLevel="0" collapsed="false">
      <c r="A110" s="11"/>
      <c r="B110" s="17"/>
      <c r="C110" s="9"/>
      <c r="D110" s="10"/>
      <c r="E110" s="17" t="s">
        <v>399</v>
      </c>
    </row>
    <row r="111" customFormat="false" ht="13.8" hidden="false" customHeight="false" outlineLevel="0" collapsed="false">
      <c r="A111" s="11"/>
      <c r="B111" s="17"/>
      <c r="C111" s="9"/>
      <c r="D111" s="10"/>
      <c r="E111" s="17" t="s">
        <v>399</v>
      </c>
    </row>
    <row r="112" customFormat="false" ht="13.8" hidden="false" customHeight="false" outlineLevel="0" collapsed="false">
      <c r="A112" s="11"/>
      <c r="B112" s="17"/>
      <c r="C112" s="9"/>
      <c r="D112" s="10"/>
      <c r="E112" s="17" t="s">
        <v>399</v>
      </c>
    </row>
    <row r="113" customFormat="false" ht="13.8" hidden="false" customHeight="false" outlineLevel="0" collapsed="false">
      <c r="A113" s="11"/>
      <c r="B113" s="17"/>
      <c r="C113" s="9"/>
      <c r="D113" s="10"/>
      <c r="E113" s="17" t="s">
        <v>399</v>
      </c>
    </row>
    <row r="114" customFormat="false" ht="13.8" hidden="false" customHeight="false" outlineLevel="0" collapsed="false">
      <c r="A114" s="11"/>
      <c r="B114" s="17"/>
      <c r="C114" s="9"/>
      <c r="D114" s="10"/>
      <c r="E114" s="17" t="s">
        <v>399</v>
      </c>
    </row>
    <row r="115" customFormat="false" ht="13.8" hidden="false" customHeight="false" outlineLevel="0" collapsed="false">
      <c r="A115" s="11"/>
      <c r="B115" s="17"/>
      <c r="C115" s="9"/>
      <c r="D115" s="10"/>
      <c r="E115" s="17" t="s">
        <v>399</v>
      </c>
    </row>
    <row r="116" customFormat="false" ht="13.8" hidden="false" customHeight="false" outlineLevel="0" collapsed="false">
      <c r="A116" s="11"/>
      <c r="B116" s="17"/>
      <c r="C116" s="9"/>
      <c r="D116" s="10"/>
      <c r="E116" s="17" t="s">
        <v>399</v>
      </c>
    </row>
    <row r="117" customFormat="false" ht="13.8" hidden="false" customHeight="false" outlineLevel="0" collapsed="false">
      <c r="A117" s="11"/>
      <c r="B117" s="17"/>
      <c r="C117" s="9"/>
      <c r="D117" s="10"/>
      <c r="E117" s="17" t="s">
        <v>399</v>
      </c>
    </row>
    <row r="118" customFormat="false" ht="13.8" hidden="false" customHeight="false" outlineLevel="0" collapsed="false">
      <c r="A118" s="11"/>
      <c r="B118" s="17"/>
      <c r="C118" s="9"/>
      <c r="D118" s="10"/>
      <c r="E118" s="17" t="s">
        <v>399</v>
      </c>
    </row>
    <row r="119" customFormat="false" ht="13.8" hidden="false" customHeight="false" outlineLevel="0" collapsed="false">
      <c r="A119" s="11"/>
      <c r="B119" s="17"/>
      <c r="C119" s="9"/>
      <c r="D119" s="10"/>
      <c r="E119" s="17" t="s">
        <v>399</v>
      </c>
    </row>
    <row r="120" customFormat="false" ht="13.8" hidden="false" customHeight="false" outlineLevel="0" collapsed="false">
      <c r="A120" s="11"/>
      <c r="B120" s="17"/>
      <c r="C120" s="9"/>
      <c r="D120" s="10"/>
      <c r="E120" s="17" t="s">
        <v>399</v>
      </c>
    </row>
    <row r="121" customFormat="false" ht="13.8" hidden="false" customHeight="false" outlineLevel="0" collapsed="false">
      <c r="A121" s="11"/>
      <c r="B121" s="17"/>
      <c r="C121" s="9"/>
      <c r="D121" s="10"/>
      <c r="E121" s="17" t="s">
        <v>399</v>
      </c>
    </row>
    <row r="122" customFormat="false" ht="13.8" hidden="false" customHeight="false" outlineLevel="0" collapsed="false">
      <c r="A122" s="11"/>
      <c r="B122" s="17"/>
      <c r="C122" s="9"/>
      <c r="D122" s="10"/>
      <c r="E122" s="17" t="s">
        <v>399</v>
      </c>
    </row>
    <row r="123" customFormat="false" ht="13.8" hidden="false" customHeight="false" outlineLevel="0" collapsed="false">
      <c r="A123" s="11"/>
      <c r="B123" s="17"/>
      <c r="C123" s="9"/>
      <c r="D123" s="10"/>
      <c r="E123" s="17" t="s">
        <v>399</v>
      </c>
    </row>
    <row r="124" customFormat="false" ht="13.8" hidden="false" customHeight="false" outlineLevel="0" collapsed="false">
      <c r="A124" s="11"/>
      <c r="B124" s="17"/>
      <c r="C124" s="9"/>
      <c r="D124" s="10"/>
      <c r="E124" s="17" t="s">
        <v>399</v>
      </c>
    </row>
    <row r="125" customFormat="false" ht="13.8" hidden="false" customHeight="false" outlineLevel="0" collapsed="false">
      <c r="A125" s="11"/>
      <c r="B125" s="17"/>
      <c r="C125" s="9"/>
      <c r="D125" s="10"/>
      <c r="E125" s="17" t="s">
        <v>399</v>
      </c>
    </row>
    <row r="126" customFormat="false" ht="13.8" hidden="false" customHeight="false" outlineLevel="0" collapsed="false">
      <c r="A126" s="11"/>
      <c r="B126" s="17"/>
      <c r="C126" s="9"/>
      <c r="D126" s="10"/>
      <c r="E126" s="17" t="s">
        <v>399</v>
      </c>
    </row>
    <row r="127" customFormat="false" ht="13.8" hidden="false" customHeight="false" outlineLevel="0" collapsed="false">
      <c r="A127" s="11"/>
      <c r="B127" s="17"/>
      <c r="C127" s="9"/>
      <c r="D127" s="10"/>
      <c r="E127" s="17" t="s">
        <v>399</v>
      </c>
    </row>
    <row r="128" customFormat="false" ht="13.8" hidden="false" customHeight="false" outlineLevel="0" collapsed="false">
      <c r="A128" s="11"/>
      <c r="B128" s="17"/>
      <c r="C128" s="9"/>
      <c r="D128" s="10"/>
      <c r="E128" s="17" t="s">
        <v>399</v>
      </c>
    </row>
    <row r="129" customFormat="false" ht="13.8" hidden="false" customHeight="false" outlineLevel="0" collapsed="false">
      <c r="A129" s="11"/>
      <c r="B129" s="17"/>
      <c r="C129" s="9"/>
      <c r="D129" s="10"/>
      <c r="E129" s="17" t="s">
        <v>399</v>
      </c>
    </row>
    <row r="130" customFormat="false" ht="13.8" hidden="false" customHeight="false" outlineLevel="0" collapsed="false">
      <c r="A130" s="11"/>
      <c r="B130" s="17"/>
      <c r="C130" s="9"/>
      <c r="D130" s="10"/>
      <c r="E130" s="17" t="s">
        <v>17</v>
      </c>
    </row>
    <row r="131" customFormat="false" ht="15" hidden="false" customHeight="false" outlineLevel="0" collapsed="false">
      <c r="A131" s="29" t="s">
        <v>117</v>
      </c>
      <c r="B131" s="4"/>
      <c r="C131" s="14"/>
      <c r="D131" s="15" t="n">
        <f aca="false">SUM(D98:D130)</f>
        <v>0</v>
      </c>
      <c r="E131" s="17"/>
    </row>
    <row r="132" customFormat="false" ht="13.8" hidden="false" customHeight="false" outlineLevel="0" collapsed="false">
      <c r="A132" s="30" t="s">
        <v>118</v>
      </c>
      <c r="B132" s="17"/>
      <c r="C132" s="9"/>
      <c r="D132" s="10"/>
      <c r="E132" s="17" t="s">
        <v>687</v>
      </c>
    </row>
    <row r="133" customFormat="false" ht="13.8" hidden="false" customHeight="false" outlineLevel="0" collapsed="false">
      <c r="A133" s="31" t="s">
        <v>120</v>
      </c>
      <c r="B133" s="17"/>
      <c r="C133" s="9"/>
      <c r="D133" s="15" t="n">
        <f aca="false">SUM(D132)</f>
        <v>0</v>
      </c>
      <c r="E133" s="17"/>
    </row>
    <row r="134" customFormat="false" ht="13.8" hidden="false" customHeight="false" outlineLevel="0" collapsed="false">
      <c r="A134" s="30" t="n">
        <v>65.01</v>
      </c>
      <c r="B134" s="17"/>
      <c r="C134" s="9"/>
      <c r="D134" s="10"/>
      <c r="E134" s="17" t="s">
        <v>463</v>
      </c>
    </row>
    <row r="135" customFormat="false" ht="15" hidden="false" customHeight="false" outlineLevel="0" collapsed="false">
      <c r="A135" s="31" t="s">
        <v>122</v>
      </c>
      <c r="B135" s="17"/>
      <c r="C135" s="9"/>
      <c r="D135" s="15" t="n">
        <f aca="false">SUM(D134)</f>
        <v>0</v>
      </c>
      <c r="E135" s="17"/>
    </row>
    <row r="136" customFormat="false" ht="13.8" hidden="false" customHeight="false" outlineLevel="0" collapsed="false">
      <c r="A136" s="30" t="s">
        <v>208</v>
      </c>
      <c r="B136" s="17"/>
      <c r="C136" s="9"/>
      <c r="D136" s="10"/>
      <c r="E136" s="17" t="s">
        <v>804</v>
      </c>
    </row>
    <row r="137" customFormat="false" ht="13.8" hidden="false" customHeight="false" outlineLevel="0" collapsed="false">
      <c r="A137" s="30"/>
      <c r="B137" s="17"/>
      <c r="C137" s="54"/>
      <c r="D137" s="66"/>
      <c r="E137" s="17" t="s">
        <v>805</v>
      </c>
    </row>
    <row r="138" customFormat="false" ht="13.8" hidden="false" customHeight="false" outlineLevel="0" collapsed="false">
      <c r="A138" s="30"/>
      <c r="B138" s="17"/>
      <c r="C138" s="54"/>
      <c r="D138" s="66"/>
      <c r="E138" s="17" t="s">
        <v>806</v>
      </c>
    </row>
    <row r="139" customFormat="false" ht="13.8" hidden="false" customHeight="false" outlineLevel="0" collapsed="false">
      <c r="A139" s="30"/>
      <c r="B139" s="17"/>
      <c r="C139" s="54"/>
      <c r="D139" s="66"/>
      <c r="E139" s="17" t="s">
        <v>807</v>
      </c>
    </row>
    <row r="140" customFormat="false" ht="13.8" hidden="false" customHeight="false" outlineLevel="0" collapsed="false">
      <c r="A140" s="30"/>
      <c r="B140" s="17"/>
      <c r="C140" s="54"/>
      <c r="D140" s="66"/>
      <c r="E140" s="17" t="s">
        <v>808</v>
      </c>
    </row>
    <row r="141" customFormat="false" ht="13.8" hidden="false" customHeight="false" outlineLevel="0" collapsed="false">
      <c r="A141" s="30"/>
      <c r="B141" s="17"/>
      <c r="C141" s="54"/>
      <c r="D141" s="66"/>
      <c r="E141" s="17" t="s">
        <v>809</v>
      </c>
    </row>
    <row r="142" customFormat="false" ht="13.8" hidden="false" customHeight="false" outlineLevel="0" collapsed="false">
      <c r="A142" s="30"/>
      <c r="B142" s="17"/>
      <c r="C142" s="54"/>
      <c r="D142" s="66"/>
      <c r="E142" s="17" t="s">
        <v>463</v>
      </c>
    </row>
    <row r="143" customFormat="false" ht="15" hidden="false" customHeight="false" outlineLevel="0" collapsed="false">
      <c r="A143" s="31" t="s">
        <v>273</v>
      </c>
      <c r="B143" s="4"/>
      <c r="C143" s="14"/>
      <c r="D143" s="15" t="n">
        <f aca="false">SUM(D136:F142)</f>
        <v>0</v>
      </c>
      <c r="E143" s="28"/>
    </row>
    <row r="144" s="2" customFormat="true" ht="13.8" hidden="false" customHeight="false" outlineLevel="0" collapsed="false">
      <c r="A144" s="2" t="s">
        <v>40</v>
      </c>
      <c r="D144" s="62" t="n">
        <f aca="false">SUM(D14+D17+D19+D29+D45+D73+D85+D89+D91+D97+D131+D133+D135+D143)</f>
        <v>0</v>
      </c>
    </row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K43" activeCellId="0" sqref="K43"/>
    </sheetView>
  </sheetViews>
  <sheetFormatPr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11.86"/>
    <col collapsed="false" customWidth="true" hidden="false" outlineLevel="0" max="3" min="3" style="0" width="9.13"/>
    <col collapsed="false" customWidth="true" hidden="false" outlineLevel="0" max="4" min="4" style="0" width="16.94"/>
    <col collapsed="false" customWidth="true" hidden="false" outlineLevel="0" max="5" min="5" style="0" width="70.86"/>
    <col collapsed="false" customWidth="true" hidden="false" outlineLevel="0" max="1025" min="6" style="0" width="9.13"/>
  </cols>
  <sheetData>
    <row r="1" customFormat="false" ht="13.8" hidden="false" customHeight="false" outlineLevel="0" collapsed="false">
      <c r="A1" s="4"/>
      <c r="B1" s="5"/>
      <c r="C1" s="5"/>
      <c r="D1" s="6"/>
      <c r="E1" s="5"/>
    </row>
    <row r="2" customFormat="false" ht="13.8" hidden="false" customHeight="false" outlineLevel="0" collapsed="false">
      <c r="A2" s="2" t="s">
        <v>0</v>
      </c>
      <c r="B2" s="2"/>
      <c r="C2" s="2"/>
      <c r="D2" s="3"/>
    </row>
    <row r="3" customFormat="false" ht="13.8" hidden="false" customHeight="false" outlineLevel="0" collapsed="false">
      <c r="A3" s="2" t="s">
        <v>1</v>
      </c>
      <c r="B3" s="2"/>
      <c r="C3" s="2"/>
      <c r="D3" s="3"/>
    </row>
    <row r="4" customFormat="false" ht="13.8" hidden="false" customHeight="false" outlineLevel="0" collapsed="false">
      <c r="D4" s="1"/>
    </row>
    <row r="5" customFormat="false" ht="13.8" hidden="false" customHeight="false" outlineLevel="0" collapsed="false">
      <c r="A5" s="2" t="s">
        <v>2</v>
      </c>
      <c r="B5" s="2"/>
      <c r="C5" s="2"/>
      <c r="D5" s="3"/>
      <c r="E5" s="2"/>
    </row>
    <row r="6" customFormat="false" ht="13.8" hidden="false" customHeight="false" outlineLevel="0" collapsed="false">
      <c r="A6" s="2" t="s">
        <v>3</v>
      </c>
      <c r="B6" s="2"/>
      <c r="C6" s="2"/>
      <c r="D6" s="3"/>
      <c r="E6" s="2"/>
    </row>
    <row r="7" customFormat="false" ht="13.8" hidden="false" customHeight="false" outlineLevel="0" collapsed="false">
      <c r="A7" s="4"/>
      <c r="B7" s="5"/>
      <c r="C7" s="5"/>
      <c r="D7" s="6"/>
      <c r="E7" s="5"/>
    </row>
    <row r="8" customFormat="false" ht="13.8" hidden="false" customHeight="false" outlineLevel="0" collapsed="false">
      <c r="A8" s="4"/>
      <c r="B8" s="5" t="s">
        <v>762</v>
      </c>
      <c r="C8" s="5"/>
      <c r="D8" s="6"/>
      <c r="E8" s="5"/>
    </row>
    <row r="9" customFormat="false" ht="13.8" hidden="false" customHeight="false" outlineLevel="0" collapsed="false">
      <c r="A9" s="4"/>
      <c r="B9" s="5"/>
      <c r="C9" s="5"/>
      <c r="D9" s="6"/>
      <c r="E9" s="5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17" t="s">
        <v>10</v>
      </c>
      <c r="B11" s="8" t="s">
        <v>810</v>
      </c>
      <c r="C11" s="35"/>
      <c r="D11" s="10"/>
      <c r="E11" s="11" t="s">
        <v>339</v>
      </c>
    </row>
    <row r="12" customFormat="false" ht="13.8" hidden="false" customHeight="false" outlineLevel="0" collapsed="false">
      <c r="A12" s="17"/>
      <c r="B12" s="8"/>
      <c r="C12" s="35"/>
      <c r="D12" s="10"/>
      <c r="E12" s="11" t="s">
        <v>127</v>
      </c>
    </row>
    <row r="13" customFormat="false" ht="13.8" hidden="false" customHeight="false" outlineLevel="0" collapsed="false">
      <c r="A13" s="7"/>
      <c r="B13" s="8"/>
      <c r="C13" s="9"/>
      <c r="D13" s="10"/>
      <c r="E13" s="11" t="s">
        <v>127</v>
      </c>
    </row>
    <row r="14" customFormat="false" ht="13.8" hidden="false" customHeight="false" outlineLevel="0" collapsed="false">
      <c r="A14" s="7"/>
      <c r="B14" s="8"/>
      <c r="C14" s="9"/>
      <c r="D14" s="10"/>
      <c r="E14" s="11" t="s">
        <v>127</v>
      </c>
    </row>
    <row r="15" customFormat="false" ht="13.8" hidden="false" customHeight="false" outlineLevel="0" collapsed="false">
      <c r="A15" s="7"/>
      <c r="B15" s="8"/>
      <c r="C15" s="9"/>
      <c r="D15" s="10"/>
      <c r="E15" s="11" t="s">
        <v>127</v>
      </c>
    </row>
    <row r="16" customFormat="false" ht="13.8" hidden="false" customHeight="false" outlineLevel="0" collapsed="false">
      <c r="A16" s="7"/>
      <c r="B16" s="8"/>
      <c r="C16" s="9"/>
      <c r="D16" s="10"/>
      <c r="E16" s="11" t="s">
        <v>127</v>
      </c>
    </row>
    <row r="17" customFormat="false" ht="13.8" hidden="false" customHeight="false" outlineLevel="0" collapsed="false">
      <c r="A17" s="7"/>
      <c r="B17" s="8"/>
      <c r="C17" s="9"/>
      <c r="D17" s="10"/>
      <c r="E17" s="11" t="s">
        <v>583</v>
      </c>
    </row>
    <row r="18" customFormat="false" ht="13.8" hidden="false" customHeight="false" outlineLevel="0" collapsed="false">
      <c r="A18" s="7"/>
      <c r="B18" s="8"/>
      <c r="C18" s="9"/>
      <c r="D18" s="10"/>
      <c r="E18" s="11" t="s">
        <v>127</v>
      </c>
    </row>
    <row r="19" customFormat="false" ht="13.8" hidden="false" customHeight="false" outlineLevel="0" collapsed="false">
      <c r="A19" s="7"/>
      <c r="B19" s="8"/>
      <c r="C19" s="9"/>
      <c r="D19" s="10"/>
      <c r="E19" s="11" t="s">
        <v>127</v>
      </c>
    </row>
    <row r="20" customFormat="false" ht="13.8" hidden="false" customHeight="false" outlineLevel="0" collapsed="false">
      <c r="A20" s="7"/>
      <c r="B20" s="8"/>
      <c r="C20" s="9"/>
      <c r="D20" s="10"/>
      <c r="E20" s="11" t="s">
        <v>127</v>
      </c>
    </row>
    <row r="21" customFormat="false" ht="13.8" hidden="false" customHeight="false" outlineLevel="0" collapsed="false">
      <c r="A21" s="7"/>
      <c r="B21" s="8"/>
      <c r="C21" s="9"/>
      <c r="D21" s="10"/>
      <c r="E21" s="11" t="s">
        <v>127</v>
      </c>
    </row>
    <row r="22" customFormat="false" ht="13.8" hidden="false" customHeight="false" outlineLevel="0" collapsed="false">
      <c r="A22" s="7"/>
      <c r="B22" s="8"/>
      <c r="C22" s="9"/>
      <c r="D22" s="10"/>
      <c r="E22" s="11" t="s">
        <v>811</v>
      </c>
    </row>
    <row r="23" customFormat="false" ht="13.8" hidden="false" customHeight="false" outlineLevel="0" collapsed="false">
      <c r="A23" s="7"/>
      <c r="B23" s="8"/>
      <c r="C23" s="9"/>
      <c r="D23" s="10"/>
      <c r="E23" s="11" t="s">
        <v>812</v>
      </c>
    </row>
    <row r="24" customFormat="false" ht="13.8" hidden="false" customHeight="false" outlineLevel="0" collapsed="false">
      <c r="A24" s="7"/>
      <c r="B24" s="8"/>
      <c r="C24" s="9"/>
      <c r="D24" s="10"/>
      <c r="E24" s="11" t="s">
        <v>813</v>
      </c>
    </row>
    <row r="25" customFormat="false" ht="13.8" hidden="false" customHeight="false" outlineLevel="0" collapsed="false">
      <c r="A25" s="7"/>
      <c r="B25" s="8"/>
      <c r="C25" s="9"/>
      <c r="D25" s="10"/>
      <c r="E25" s="11" t="s">
        <v>17</v>
      </c>
    </row>
    <row r="26" customFormat="false" ht="13.8" hidden="false" customHeight="false" outlineLevel="0" collapsed="false">
      <c r="A26" s="7"/>
      <c r="B26" s="8"/>
      <c r="C26" s="9"/>
      <c r="D26" s="10"/>
      <c r="E26" s="11" t="s">
        <v>416</v>
      </c>
    </row>
    <row r="27" customFormat="false" ht="15" hidden="false" customHeight="false" outlineLevel="0" collapsed="false">
      <c r="A27" s="4" t="s">
        <v>19</v>
      </c>
      <c r="B27" s="4"/>
      <c r="C27" s="14"/>
      <c r="D27" s="15" t="n">
        <f aca="false">SUM(D11:D26)</f>
        <v>0</v>
      </c>
      <c r="E27" s="16"/>
    </row>
    <row r="28" customFormat="false" ht="13.8" hidden="false" customHeight="false" outlineLevel="0" collapsed="false">
      <c r="A28" s="17" t="s">
        <v>20</v>
      </c>
      <c r="B28" s="17"/>
      <c r="C28" s="9"/>
      <c r="D28" s="10"/>
      <c r="E28" s="17" t="s">
        <v>757</v>
      </c>
    </row>
    <row r="29" customFormat="false" ht="15" hidden="false" customHeight="false" outlineLevel="0" collapsed="false">
      <c r="A29" s="4" t="s">
        <v>22</v>
      </c>
      <c r="B29" s="4"/>
      <c r="C29" s="14"/>
      <c r="D29" s="15" t="n">
        <f aca="false">SUM(D28:D28)</f>
        <v>0</v>
      </c>
      <c r="E29" s="4"/>
    </row>
    <row r="30" customFormat="false" ht="13.8" hidden="false" customHeight="false" outlineLevel="0" collapsed="false">
      <c r="A30" s="17" t="s">
        <v>23</v>
      </c>
      <c r="B30" s="17"/>
      <c r="C30" s="18"/>
      <c r="D30" s="18"/>
      <c r="E30" s="17" t="s">
        <v>814</v>
      </c>
    </row>
    <row r="31" customFormat="false" ht="13.8" hidden="false" customHeight="false" outlineLevel="0" collapsed="false">
      <c r="A31" s="17"/>
      <c r="B31" s="17"/>
      <c r="C31" s="18"/>
      <c r="D31" s="18"/>
      <c r="E31" s="17" t="s">
        <v>815</v>
      </c>
    </row>
    <row r="32" customFormat="false" ht="13.8" hidden="false" customHeight="false" outlineLevel="0" collapsed="false">
      <c r="A32" s="17"/>
      <c r="B32" s="17"/>
      <c r="C32" s="18"/>
      <c r="D32" s="18"/>
      <c r="E32" s="17" t="s">
        <v>816</v>
      </c>
    </row>
    <row r="33" customFormat="false" ht="13.8" hidden="false" customHeight="false" outlineLevel="0" collapsed="false">
      <c r="A33" s="17"/>
      <c r="B33" s="17"/>
      <c r="C33" s="9"/>
      <c r="D33" s="10"/>
      <c r="E33" s="17" t="s">
        <v>817</v>
      </c>
    </row>
    <row r="34" customFormat="false" ht="15" hidden="false" customHeight="false" outlineLevel="0" collapsed="false">
      <c r="A34" s="4" t="s">
        <v>29</v>
      </c>
      <c r="B34" s="4"/>
      <c r="C34" s="14"/>
      <c r="D34" s="15" t="n">
        <f aca="false">SUM(D30:D33)</f>
        <v>0</v>
      </c>
      <c r="E34" s="18"/>
    </row>
    <row r="35" customFormat="false" ht="13.8" hidden="false" customHeight="false" outlineLevel="0" collapsed="false">
      <c r="A35" s="17" t="s">
        <v>139</v>
      </c>
      <c r="B35" s="4"/>
      <c r="C35" s="54"/>
      <c r="D35" s="66"/>
      <c r="E35" s="17" t="s">
        <v>419</v>
      </c>
    </row>
    <row r="36" customFormat="false" ht="13.8" hidden="false" customHeight="false" outlineLevel="0" collapsed="false">
      <c r="A36" s="17"/>
      <c r="B36" s="4"/>
      <c r="C36" s="54"/>
      <c r="D36" s="66"/>
      <c r="E36" s="17" t="s">
        <v>419</v>
      </c>
    </row>
    <row r="37" customFormat="false" ht="13.8" hidden="false" customHeight="false" outlineLevel="0" collapsed="false">
      <c r="A37" s="17"/>
      <c r="B37" s="4"/>
      <c r="C37" s="54"/>
      <c r="D37" s="66"/>
      <c r="E37" s="17" t="s">
        <v>419</v>
      </c>
    </row>
    <row r="38" customFormat="false" ht="13.8" hidden="false" customHeight="false" outlineLevel="0" collapsed="false">
      <c r="A38" s="17"/>
      <c r="B38" s="4"/>
      <c r="C38" s="54"/>
      <c r="D38" s="66"/>
      <c r="E38" s="17" t="s">
        <v>419</v>
      </c>
    </row>
    <row r="39" customFormat="false" ht="15" hidden="false" customHeight="false" outlineLevel="0" collapsed="false">
      <c r="A39" s="4" t="s">
        <v>141</v>
      </c>
      <c r="B39" s="4"/>
      <c r="C39" s="14"/>
      <c r="D39" s="15" t="n">
        <f aca="false">SUM(D35:D38)</f>
        <v>0</v>
      </c>
      <c r="E39" s="18"/>
    </row>
    <row r="40" customFormat="false" ht="13.8" hidden="false" customHeight="false" outlineLevel="0" collapsed="false">
      <c r="A40" s="17" t="s">
        <v>30</v>
      </c>
      <c r="B40" s="17"/>
      <c r="C40" s="9"/>
      <c r="D40" s="10"/>
      <c r="E40" s="17" t="s">
        <v>142</v>
      </c>
    </row>
    <row r="41" customFormat="false" ht="15" hidden="false" customHeight="false" outlineLevel="0" collapsed="false">
      <c r="A41" s="4" t="s">
        <v>32</v>
      </c>
      <c r="B41" s="4"/>
      <c r="C41" s="14"/>
      <c r="D41" s="15" t="n">
        <f aca="false">D40</f>
        <v>0</v>
      </c>
      <c r="E41" s="4"/>
    </row>
    <row r="42" customFormat="false" ht="13.8" hidden="false" customHeight="false" outlineLevel="0" collapsed="false">
      <c r="A42" s="18" t="s">
        <v>33</v>
      </c>
      <c r="B42" s="18"/>
      <c r="C42" s="18"/>
      <c r="D42" s="19"/>
      <c r="E42" s="18" t="s">
        <v>143</v>
      </c>
    </row>
    <row r="43" customFormat="false" ht="13.8" hidden="false" customHeight="false" outlineLevel="0" collapsed="false">
      <c r="A43" s="4" t="s">
        <v>35</v>
      </c>
      <c r="B43" s="18"/>
      <c r="C43" s="18"/>
      <c r="D43" s="20" t="n">
        <f aca="false">SUM(D42:D42)</f>
        <v>0</v>
      </c>
      <c r="E43" s="18"/>
    </row>
    <row r="44" customFormat="false" ht="13.8" hidden="false" customHeight="false" outlineLevel="0" collapsed="false">
      <c r="A44" s="17" t="s">
        <v>36</v>
      </c>
      <c r="B44" s="17"/>
      <c r="C44" s="9"/>
      <c r="D44" s="21"/>
      <c r="E44" s="11" t="s">
        <v>818</v>
      </c>
    </row>
    <row r="45" customFormat="false" ht="13.8" hidden="false" customHeight="false" outlineLevel="0" collapsed="false">
      <c r="A45" s="4" t="s">
        <v>39</v>
      </c>
      <c r="B45" s="4"/>
      <c r="C45" s="14"/>
      <c r="D45" s="15" t="n">
        <f aca="false">SUM(D44:D44)</f>
        <v>0</v>
      </c>
      <c r="E45" s="18"/>
    </row>
    <row r="46" s="2" customFormat="true" ht="13.8" hidden="false" customHeight="false" outlineLevel="0" collapsed="false">
      <c r="A46" s="2" t="s">
        <v>819</v>
      </c>
      <c r="D46" s="3" t="n">
        <f aca="false">D27+D29+D34+D39+D41+D43+D45</f>
        <v>0</v>
      </c>
    </row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H32" activeCellId="0" sqref="H32"/>
    </sheetView>
  </sheetViews>
  <sheetFormatPr defaultRowHeight="15" zeroHeight="false" outlineLevelRow="0" outlineLevelCol="0"/>
  <cols>
    <col collapsed="false" customWidth="true" hidden="false" outlineLevel="0" max="1" min="1" style="0" width="24.31"/>
    <col collapsed="false" customWidth="true" hidden="false" outlineLevel="0" max="2" min="2" style="0" width="16.26"/>
    <col collapsed="false" customWidth="true" hidden="false" outlineLevel="0" max="3" min="3" style="0" width="12.9"/>
    <col collapsed="false" customWidth="true" hidden="false" outlineLevel="0" max="4" min="4" style="1" width="12.78"/>
    <col collapsed="false" customWidth="true" hidden="false" outlineLevel="0" max="5" min="5" style="0" width="46.86"/>
    <col collapsed="false" customWidth="true" hidden="false" outlineLevel="0" max="7" min="6" style="0" width="10.12"/>
    <col collapsed="false" customWidth="true" hidden="false" outlineLevel="0" max="1025" min="8" style="0" width="9.13"/>
  </cols>
  <sheetData>
    <row r="1" customFormat="false" ht="15" hidden="false" customHeight="false" outlineLevel="0" collapsed="false">
      <c r="A1" s="2" t="s">
        <v>0</v>
      </c>
      <c r="B1" s="2"/>
      <c r="C1" s="2"/>
      <c r="D1" s="3"/>
    </row>
    <row r="2" customFormat="false" ht="15" hidden="false" customHeight="false" outlineLevel="0" collapsed="false">
      <c r="A2" s="2" t="s">
        <v>1</v>
      </c>
      <c r="B2" s="2"/>
      <c r="C2" s="2"/>
      <c r="D2" s="3"/>
    </row>
    <row r="4" customFormat="false" ht="15" hidden="false" customHeight="false" outlineLevel="0" collapsed="false">
      <c r="A4" s="2" t="s">
        <v>2</v>
      </c>
      <c r="B4" s="2"/>
      <c r="C4" s="2"/>
      <c r="D4" s="3"/>
      <c r="E4" s="2"/>
    </row>
    <row r="5" customFormat="false" ht="15" hidden="false" customHeight="false" outlineLevel="0" collapsed="false">
      <c r="A5" s="2" t="s">
        <v>3</v>
      </c>
      <c r="B5" s="2"/>
      <c r="C5" s="2"/>
      <c r="D5" s="3"/>
      <c r="E5" s="2"/>
    </row>
    <row r="6" customFormat="false" ht="15" hidden="false" customHeight="false" outlineLevel="0" collapsed="false">
      <c r="A6" s="2"/>
      <c r="B6" s="2"/>
      <c r="C6" s="2"/>
      <c r="D6" s="3"/>
      <c r="E6" s="2"/>
    </row>
    <row r="7" customFormat="false" ht="15" hidden="false" customHeight="false" outlineLevel="0" collapsed="false">
      <c r="A7" s="2"/>
      <c r="B7" s="2"/>
      <c r="C7" s="2"/>
      <c r="D7" s="3"/>
      <c r="E7" s="2"/>
    </row>
    <row r="8" customFormat="false" ht="13.8" hidden="false" customHeight="false" outlineLevel="0" collapsed="false">
      <c r="A8" s="2"/>
      <c r="B8" s="2" t="s">
        <v>123</v>
      </c>
      <c r="C8" s="2"/>
      <c r="D8" s="3"/>
      <c r="E8" s="2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124</v>
      </c>
      <c r="C11" s="9"/>
      <c r="D11" s="10"/>
      <c r="E11" s="11" t="s">
        <v>125</v>
      </c>
    </row>
    <row r="12" customFormat="false" ht="13.8" hidden="false" customHeight="false" outlineLevel="0" collapsed="false">
      <c r="A12" s="7"/>
      <c r="B12" s="8"/>
      <c r="C12" s="9" t="s">
        <v>126</v>
      </c>
      <c r="D12" s="10" t="n">
        <v>153691</v>
      </c>
      <c r="E12" s="11" t="s">
        <v>127</v>
      </c>
    </row>
    <row r="13" customFormat="false" ht="13.8" hidden="false" customHeight="false" outlineLevel="0" collapsed="false">
      <c r="A13" s="7"/>
      <c r="B13" s="8"/>
      <c r="C13" s="9" t="s">
        <v>126</v>
      </c>
      <c r="D13" s="10" t="n">
        <v>38754</v>
      </c>
      <c r="E13" s="11" t="s">
        <v>128</v>
      </c>
    </row>
    <row r="14" customFormat="false" ht="13.8" hidden="false" customHeight="false" outlineLevel="0" collapsed="false">
      <c r="A14" s="7"/>
      <c r="B14" s="8"/>
      <c r="C14" s="9" t="s">
        <v>126</v>
      </c>
      <c r="D14" s="10" t="n">
        <v>139568</v>
      </c>
      <c r="E14" s="11" t="s">
        <v>128</v>
      </c>
    </row>
    <row r="15" customFormat="false" ht="13.8" hidden="false" customHeight="false" outlineLevel="0" collapsed="false">
      <c r="A15" s="7"/>
      <c r="B15" s="8"/>
      <c r="C15" s="9" t="s">
        <v>126</v>
      </c>
      <c r="D15" s="10" t="n">
        <v>124041</v>
      </c>
      <c r="E15" s="11" t="s">
        <v>128</v>
      </c>
    </row>
    <row r="16" customFormat="false" ht="13.8" hidden="false" customHeight="false" outlineLevel="0" collapsed="false">
      <c r="A16" s="7"/>
      <c r="B16" s="8"/>
      <c r="C16" s="9" t="s">
        <v>12</v>
      </c>
      <c r="D16" s="10" t="n">
        <v>13457</v>
      </c>
      <c r="E16" s="11" t="s">
        <v>129</v>
      </c>
    </row>
    <row r="17" customFormat="false" ht="13.8" hidden="false" customHeight="false" outlineLevel="0" collapsed="false">
      <c r="A17" s="7"/>
      <c r="B17" s="8"/>
      <c r="C17" s="9" t="s">
        <v>12</v>
      </c>
      <c r="D17" s="10" t="n">
        <v>5712</v>
      </c>
      <c r="E17" s="11" t="s">
        <v>128</v>
      </c>
    </row>
    <row r="18" customFormat="false" ht="13.8" hidden="false" customHeight="false" outlineLevel="0" collapsed="false">
      <c r="A18" s="7"/>
      <c r="B18" s="8"/>
      <c r="C18" s="9" t="s">
        <v>12</v>
      </c>
      <c r="D18" s="10" t="n">
        <v>4664</v>
      </c>
      <c r="E18" s="11" t="s">
        <v>128</v>
      </c>
    </row>
    <row r="19" customFormat="false" ht="13.8" hidden="false" customHeight="false" outlineLevel="0" collapsed="false">
      <c r="A19" s="7"/>
      <c r="B19" s="8"/>
      <c r="C19" s="9" t="s">
        <v>12</v>
      </c>
      <c r="D19" s="10" t="n">
        <v>5461</v>
      </c>
      <c r="E19" s="11" t="s">
        <v>128</v>
      </c>
    </row>
    <row r="20" customFormat="false" ht="13.8" hidden="false" customHeight="false" outlineLevel="0" collapsed="false">
      <c r="A20" s="7"/>
      <c r="B20" s="8"/>
      <c r="C20" s="9" t="s">
        <v>12</v>
      </c>
      <c r="D20" s="10" t="n">
        <v>59749</v>
      </c>
      <c r="E20" s="11" t="s">
        <v>130</v>
      </c>
    </row>
    <row r="21" customFormat="false" ht="13.8" hidden="false" customHeight="false" outlineLevel="0" collapsed="false">
      <c r="A21" s="7"/>
      <c r="B21" s="8"/>
      <c r="C21" s="9" t="s">
        <v>12</v>
      </c>
      <c r="D21" s="10" t="n">
        <v>238909</v>
      </c>
      <c r="E21" s="11" t="s">
        <v>131</v>
      </c>
    </row>
    <row r="22" customFormat="false" ht="13.8" hidden="false" customHeight="false" outlineLevel="0" collapsed="false">
      <c r="A22" s="7"/>
      <c r="B22" s="8"/>
      <c r="C22" s="9" t="s">
        <v>12</v>
      </c>
      <c r="D22" s="10" t="n">
        <v>94679</v>
      </c>
      <c r="E22" s="11" t="s">
        <v>132</v>
      </c>
    </row>
    <row r="23" customFormat="false" ht="13.8" hidden="false" customHeight="false" outlineLevel="0" collapsed="false">
      <c r="A23" s="7"/>
      <c r="B23" s="8"/>
      <c r="C23" s="9" t="s">
        <v>12</v>
      </c>
      <c r="D23" s="10" t="n">
        <v>5689</v>
      </c>
      <c r="E23" s="11" t="s">
        <v>128</v>
      </c>
    </row>
    <row r="24" customFormat="false" ht="13.8" hidden="false" customHeight="false" outlineLevel="0" collapsed="false">
      <c r="A24" s="7"/>
      <c r="B24" s="8"/>
      <c r="C24" s="9" t="s">
        <v>12</v>
      </c>
      <c r="D24" s="10" t="n">
        <v>8594</v>
      </c>
      <c r="E24" s="11" t="s">
        <v>128</v>
      </c>
    </row>
    <row r="25" customFormat="false" ht="13.8" hidden="false" customHeight="false" outlineLevel="0" collapsed="false">
      <c r="A25" s="7"/>
      <c r="B25" s="8"/>
      <c r="C25" s="9" t="s">
        <v>12</v>
      </c>
      <c r="D25" s="10" t="n">
        <v>1512</v>
      </c>
      <c r="E25" s="11" t="s">
        <v>133</v>
      </c>
    </row>
    <row r="26" customFormat="false" ht="13.8" hidden="false" customHeight="false" outlineLevel="0" collapsed="false">
      <c r="A26" s="7"/>
      <c r="B26" s="8"/>
      <c r="C26" s="9" t="s">
        <v>12</v>
      </c>
      <c r="D26" s="10" t="n">
        <v>3600</v>
      </c>
      <c r="E26" s="11" t="s">
        <v>134</v>
      </c>
    </row>
    <row r="27" customFormat="false" ht="13.8" hidden="false" customHeight="false" outlineLevel="0" collapsed="false">
      <c r="A27" s="4" t="s">
        <v>19</v>
      </c>
      <c r="B27" s="4"/>
      <c r="C27" s="14"/>
      <c r="D27" s="15" t="n">
        <f aca="false">SUM(D11:D26)</f>
        <v>898080</v>
      </c>
      <c r="E27" s="16"/>
    </row>
    <row r="28" customFormat="false" ht="13.8" hidden="false" customHeight="false" outlineLevel="0" collapsed="false">
      <c r="A28" s="17" t="s">
        <v>20</v>
      </c>
      <c r="B28" s="17"/>
      <c r="C28" s="9" t="s">
        <v>12</v>
      </c>
      <c r="D28" s="10" t="n">
        <v>20493</v>
      </c>
      <c r="E28" s="17" t="s">
        <v>135</v>
      </c>
      <c r="G28" s="1"/>
    </row>
    <row r="29" customFormat="false" ht="13.8" hidden="false" customHeight="false" outlineLevel="0" collapsed="false">
      <c r="A29" s="4" t="s">
        <v>22</v>
      </c>
      <c r="B29" s="4"/>
      <c r="C29" s="14"/>
      <c r="D29" s="15" t="n">
        <f aca="false">SUM(D28)</f>
        <v>20493</v>
      </c>
      <c r="E29" s="4"/>
    </row>
    <row r="30" customFormat="false" ht="13.8" hidden="false" customHeight="false" outlineLevel="0" collapsed="false">
      <c r="A30" s="17" t="s">
        <v>23</v>
      </c>
      <c r="B30" s="17"/>
      <c r="C30" s="9" t="s">
        <v>12</v>
      </c>
      <c r="D30" s="10" t="n">
        <v>13043</v>
      </c>
      <c r="E30" s="17" t="s">
        <v>136</v>
      </c>
    </row>
    <row r="31" customFormat="false" ht="13.8" hidden="false" customHeight="false" outlineLevel="0" collapsed="false">
      <c r="A31" s="17"/>
      <c r="B31" s="17"/>
      <c r="C31" s="9" t="s">
        <v>12</v>
      </c>
      <c r="D31" s="10" t="n">
        <v>1449</v>
      </c>
      <c r="E31" s="17" t="s">
        <v>137</v>
      </c>
    </row>
    <row r="32" customFormat="false" ht="13.8" hidden="false" customHeight="false" outlineLevel="0" collapsed="false">
      <c r="A32" s="17"/>
      <c r="B32" s="17"/>
      <c r="C32" s="9" t="s">
        <v>12</v>
      </c>
      <c r="D32" s="10" t="n">
        <v>2232</v>
      </c>
      <c r="E32" s="17" t="s">
        <v>138</v>
      </c>
    </row>
    <row r="33" customFormat="false" ht="13.8" hidden="false" customHeight="false" outlineLevel="0" collapsed="false">
      <c r="A33" s="17"/>
      <c r="B33" s="17"/>
      <c r="C33" s="9" t="s">
        <v>12</v>
      </c>
      <c r="D33" s="10" t="n">
        <v>5580</v>
      </c>
      <c r="E33" s="17" t="s">
        <v>25</v>
      </c>
    </row>
    <row r="34" customFormat="false" ht="13.8" hidden="false" customHeight="false" outlineLevel="0" collapsed="false">
      <c r="A34" s="4" t="s">
        <v>29</v>
      </c>
      <c r="B34" s="4"/>
      <c r="C34" s="14"/>
      <c r="D34" s="15" t="n">
        <f aca="false">SUM(D30:D33)</f>
        <v>22304</v>
      </c>
      <c r="E34" s="18"/>
    </row>
    <row r="35" customFormat="false" ht="13.8" hidden="false" customHeight="false" outlineLevel="0" collapsed="false">
      <c r="A35" s="17" t="s">
        <v>139</v>
      </c>
      <c r="B35" s="17"/>
      <c r="C35" s="9" t="s">
        <v>73</v>
      </c>
      <c r="D35" s="10" t="n">
        <v>599</v>
      </c>
      <c r="E35" s="17" t="s">
        <v>140</v>
      </c>
    </row>
    <row r="36" customFormat="false" ht="13.8" hidden="false" customHeight="false" outlineLevel="0" collapsed="false">
      <c r="A36" s="17"/>
      <c r="B36" s="17"/>
      <c r="C36" s="9" t="s">
        <v>73</v>
      </c>
      <c r="D36" s="10" t="n">
        <v>599</v>
      </c>
      <c r="E36" s="17" t="s">
        <v>140</v>
      </c>
    </row>
    <row r="37" customFormat="false" ht="13.8" hidden="false" customHeight="false" outlineLevel="0" collapsed="false">
      <c r="A37" s="4" t="s">
        <v>141</v>
      </c>
      <c r="B37" s="4"/>
      <c r="C37" s="14"/>
      <c r="D37" s="15" t="n">
        <f aca="false">SUM(D35:D36)</f>
        <v>1198</v>
      </c>
      <c r="E37" s="18"/>
    </row>
    <row r="38" customFormat="false" ht="13.8" hidden="false" customHeight="false" outlineLevel="0" collapsed="false">
      <c r="A38" s="17" t="s">
        <v>30</v>
      </c>
      <c r="B38" s="17"/>
      <c r="C38" s="9" t="s">
        <v>12</v>
      </c>
      <c r="D38" s="10" t="n">
        <v>24580</v>
      </c>
      <c r="E38" s="17" t="s">
        <v>142</v>
      </c>
    </row>
    <row r="39" customFormat="false" ht="13.8" hidden="false" customHeight="false" outlineLevel="0" collapsed="false">
      <c r="A39" s="4" t="s">
        <v>32</v>
      </c>
      <c r="B39" s="4"/>
      <c r="C39" s="14"/>
      <c r="D39" s="15" t="n">
        <f aca="false">SUM(D38)</f>
        <v>24580</v>
      </c>
      <c r="E39" s="4"/>
    </row>
    <row r="40" customFormat="false" ht="13.8" hidden="false" customHeight="false" outlineLevel="0" collapsed="false">
      <c r="A40" s="18" t="s">
        <v>33</v>
      </c>
      <c r="B40" s="18"/>
      <c r="C40" s="18" t="n">
        <v>12</v>
      </c>
      <c r="D40" s="19" t="n">
        <v>5289</v>
      </c>
      <c r="E40" s="18" t="s">
        <v>143</v>
      </c>
    </row>
    <row r="41" s="2" customFormat="true" ht="13.8" hidden="false" customHeight="false" outlineLevel="0" collapsed="false">
      <c r="A41" s="4" t="s">
        <v>35</v>
      </c>
      <c r="B41" s="4"/>
      <c r="C41" s="4"/>
      <c r="D41" s="20" t="n">
        <f aca="false">SUM(D40:D40)</f>
        <v>5289</v>
      </c>
      <c r="E41" s="4"/>
    </row>
    <row r="42" customFormat="false" ht="13.8" hidden="false" customHeight="false" outlineLevel="0" collapsed="false">
      <c r="A42" s="17" t="s">
        <v>36</v>
      </c>
      <c r="B42" s="17"/>
      <c r="C42" s="9" t="s">
        <v>12</v>
      </c>
      <c r="D42" s="21" t="n">
        <v>21811</v>
      </c>
      <c r="E42" s="22" t="s">
        <v>144</v>
      </c>
    </row>
    <row r="43" customFormat="false" ht="13.8" hidden="false" customHeight="false" outlineLevel="0" collapsed="false">
      <c r="A43" s="7"/>
      <c r="B43" s="8"/>
      <c r="C43" s="9" t="s">
        <v>12</v>
      </c>
      <c r="D43" s="10" t="n">
        <v>7145</v>
      </c>
      <c r="E43" s="22" t="s">
        <v>145</v>
      </c>
      <c r="F43" s="1"/>
    </row>
    <row r="44" customFormat="false" ht="13.8" hidden="false" customHeight="false" outlineLevel="0" collapsed="false">
      <c r="A44" s="4" t="s">
        <v>39</v>
      </c>
      <c r="B44" s="4"/>
      <c r="C44" s="14"/>
      <c r="D44" s="15" t="n">
        <f aca="false">SUM(D42:D43)</f>
        <v>28956</v>
      </c>
      <c r="E44" s="18"/>
    </row>
    <row r="45" s="2" customFormat="true" ht="13.8" hidden="false" customHeight="false" outlineLevel="0" collapsed="false">
      <c r="A45" s="2" t="s">
        <v>146</v>
      </c>
      <c r="D45" s="3" t="n">
        <f aca="false">SUM(D27+D29+D34+D37+D39+D41+D44)</f>
        <v>1000900</v>
      </c>
    </row>
    <row r="46" customFormat="false" ht="13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67" colorId="64" zoomScale="100" zoomScaleNormal="100" zoomScalePageLayoutView="100" workbookViewId="0">
      <selection pane="topLeft" activeCell="E55" activeCellId="0" sqref="E55"/>
    </sheetView>
  </sheetViews>
  <sheetFormatPr defaultRowHeight="15" zeroHeight="false" outlineLevelRow="0" outlineLevelCol="0"/>
  <cols>
    <col collapsed="false" customWidth="true" hidden="false" outlineLevel="0" max="1" min="1" style="0" width="18.47"/>
    <col collapsed="false" customWidth="true" hidden="false" outlineLevel="0" max="2" min="2" style="0" width="13.63"/>
    <col collapsed="false" customWidth="true" hidden="false" outlineLevel="0" max="3" min="3" style="0" width="10"/>
    <col collapsed="false" customWidth="true" hidden="false" outlineLevel="0" max="4" min="4" style="32" width="13.63"/>
    <col collapsed="false" customWidth="true" hidden="false" outlineLevel="0" max="5" min="5" style="0" width="72.53"/>
    <col collapsed="false" customWidth="true" hidden="false" outlineLevel="0" max="6" min="6" style="0" width="10.12"/>
    <col collapsed="false" customWidth="true" hidden="false" outlineLevel="0" max="8" min="7" style="0" width="9.13"/>
    <col collapsed="false" customWidth="true" hidden="false" outlineLevel="0" max="9" min="9" style="0" width="11.71"/>
    <col collapsed="false" customWidth="true" hidden="false" outlineLevel="0" max="10" min="10" style="1" width="11.71"/>
    <col collapsed="false" customWidth="true" hidden="false" outlineLevel="0" max="1025" min="11" style="0" width="9.13"/>
  </cols>
  <sheetData>
    <row r="1" customFormat="false" ht="15" hidden="false" customHeight="false" outlineLevel="0" collapsed="false">
      <c r="A1" s="2" t="s">
        <v>0</v>
      </c>
      <c r="B1" s="2"/>
      <c r="C1" s="2"/>
      <c r="D1" s="33"/>
    </row>
    <row r="2" customFormat="false" ht="15" hidden="false" customHeight="false" outlineLevel="0" collapsed="false">
      <c r="A2" s="2" t="s">
        <v>1</v>
      </c>
      <c r="B2" s="2"/>
      <c r="C2" s="2"/>
      <c r="D2" s="33"/>
    </row>
    <row r="3" customFormat="false" ht="15" hidden="false" customHeight="false" outlineLevel="0" collapsed="false">
      <c r="A3" s="2"/>
      <c r="B3" s="2"/>
      <c r="C3" s="2"/>
      <c r="D3" s="33"/>
    </row>
    <row r="4" customFormat="false" ht="15" hidden="false" customHeight="false" outlineLevel="0" collapsed="false">
      <c r="A4" s="2" t="s">
        <v>2</v>
      </c>
      <c r="B4" s="2"/>
      <c r="C4" s="2"/>
      <c r="D4" s="33"/>
    </row>
    <row r="5" customFormat="false" ht="15" hidden="false" customHeight="false" outlineLevel="0" collapsed="false">
      <c r="A5" s="2" t="s">
        <v>41</v>
      </c>
      <c r="B5" s="2"/>
      <c r="C5" s="2"/>
      <c r="D5" s="33"/>
    </row>
    <row r="6" customFormat="false" ht="15" hidden="false" customHeight="false" outlineLevel="0" collapsed="false">
      <c r="A6" s="2"/>
      <c r="B6" s="2"/>
      <c r="C6" s="2"/>
      <c r="D6" s="33"/>
    </row>
    <row r="7" customFormat="false" ht="15" hidden="false" customHeight="false" outlineLevel="0" collapsed="false">
      <c r="A7" s="2"/>
      <c r="B7" s="2"/>
      <c r="C7" s="2"/>
      <c r="D7" s="33"/>
    </row>
    <row r="8" customFormat="false" ht="13.8" hidden="false" customHeight="false" outlineLevel="0" collapsed="false">
      <c r="A8" s="2"/>
      <c r="B8" s="2" t="s">
        <v>147</v>
      </c>
      <c r="C8" s="2"/>
      <c r="D8" s="33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34" t="s">
        <v>8</v>
      </c>
      <c r="E10" s="4" t="s">
        <v>9</v>
      </c>
    </row>
    <row r="11" customFormat="false" ht="13.8" hidden="false" customHeight="false" outlineLevel="0" collapsed="false">
      <c r="A11" s="7" t="s">
        <v>148</v>
      </c>
      <c r="B11" s="5"/>
      <c r="C11" s="35" t="n">
        <v>11</v>
      </c>
      <c r="D11" s="13" t="n">
        <v>63.97</v>
      </c>
      <c r="E11" s="17" t="s">
        <v>149</v>
      </c>
    </row>
    <row r="12" customFormat="false" ht="13.8" hidden="false" customHeight="false" outlineLevel="0" collapsed="false">
      <c r="A12" s="24" t="s">
        <v>150</v>
      </c>
      <c r="B12" s="5"/>
      <c r="C12" s="5"/>
      <c r="D12" s="36" t="n">
        <f aca="false">SUM(D11:D11)</f>
        <v>63.97</v>
      </c>
      <c r="E12" s="4"/>
    </row>
    <row r="13" customFormat="false" ht="13.8" hidden="false" customHeight="false" outlineLevel="0" collapsed="false">
      <c r="A13" s="7" t="s">
        <v>45</v>
      </c>
      <c r="B13" s="8"/>
      <c r="C13" s="9" t="s">
        <v>151</v>
      </c>
      <c r="D13" s="13" t="n">
        <v>17885.17</v>
      </c>
      <c r="E13" s="17" t="s">
        <v>152</v>
      </c>
    </row>
    <row r="14" customFormat="false" ht="13.8" hidden="false" customHeight="false" outlineLevel="0" collapsed="false">
      <c r="A14" s="7"/>
      <c r="B14" s="8"/>
      <c r="C14" s="9" t="s">
        <v>90</v>
      </c>
      <c r="D14" s="13" t="n">
        <v>48781.5</v>
      </c>
      <c r="E14" s="17" t="s">
        <v>47</v>
      </c>
    </row>
    <row r="15" customFormat="false" ht="13.8" hidden="false" customHeight="false" outlineLevel="0" collapsed="false">
      <c r="A15" s="24" t="s">
        <v>48</v>
      </c>
      <c r="B15" s="5"/>
      <c r="C15" s="25"/>
      <c r="D15" s="36" t="n">
        <f aca="false">SUM(D13:D14)</f>
        <v>66666.67</v>
      </c>
      <c r="E15" s="4"/>
    </row>
    <row r="16" customFormat="false" ht="13.8" hidden="false" customHeight="false" outlineLevel="0" collapsed="false">
      <c r="A16" s="7" t="s">
        <v>49</v>
      </c>
      <c r="B16" s="8"/>
      <c r="C16" s="9" t="s">
        <v>151</v>
      </c>
      <c r="D16" s="13" t="n">
        <v>586.4</v>
      </c>
      <c r="E16" s="17" t="s">
        <v>153</v>
      </c>
    </row>
    <row r="17" customFormat="false" ht="13.8" hidden="false" customHeight="false" outlineLevel="0" collapsed="false">
      <c r="A17" s="7"/>
      <c r="B17" s="8"/>
      <c r="C17" s="9" t="s">
        <v>109</v>
      </c>
      <c r="D17" s="13" t="n">
        <v>1534.03</v>
      </c>
      <c r="E17" s="17" t="s">
        <v>50</v>
      </c>
    </row>
    <row r="18" customFormat="false" ht="13.8" hidden="false" customHeight="false" outlineLevel="0" collapsed="false">
      <c r="A18" s="24" t="s">
        <v>54</v>
      </c>
      <c r="B18" s="5"/>
      <c r="C18" s="25"/>
      <c r="D18" s="36" t="n">
        <f aca="false">SUM(D16:D17)</f>
        <v>2120.43</v>
      </c>
      <c r="E18" s="4"/>
    </row>
    <row r="19" customFormat="false" ht="13.8" hidden="false" customHeight="false" outlineLevel="0" collapsed="false">
      <c r="A19" s="7" t="s">
        <v>55</v>
      </c>
      <c r="B19" s="17"/>
      <c r="C19" s="9" t="s">
        <v>154</v>
      </c>
      <c r="D19" s="13" t="n">
        <v>4262.85</v>
      </c>
      <c r="E19" s="17" t="s">
        <v>155</v>
      </c>
    </row>
    <row r="20" customFormat="false" ht="13.8" hidden="false" customHeight="false" outlineLevel="0" collapsed="false">
      <c r="A20" s="24" t="s">
        <v>57</v>
      </c>
      <c r="B20" s="4"/>
      <c r="C20" s="26"/>
      <c r="D20" s="36" t="n">
        <f aca="false">SUM(D19)</f>
        <v>4262.85</v>
      </c>
      <c r="E20" s="4"/>
    </row>
    <row r="21" s="38" customFormat="true" ht="13.8" hidden="false" customHeight="false" outlineLevel="0" collapsed="false">
      <c r="A21" s="7" t="s">
        <v>156</v>
      </c>
      <c r="B21" s="37"/>
      <c r="C21" s="9" t="s">
        <v>157</v>
      </c>
      <c r="D21" s="13" t="n">
        <v>44</v>
      </c>
      <c r="E21" s="17" t="s">
        <v>158</v>
      </c>
      <c r="J21" s="39"/>
    </row>
    <row r="22" customFormat="false" ht="13.8" hidden="false" customHeight="false" outlineLevel="0" collapsed="false">
      <c r="A22" s="7"/>
      <c r="B22" s="17"/>
      <c r="C22" s="9" t="s">
        <v>86</v>
      </c>
      <c r="D22" s="13" t="n">
        <v>2799.93</v>
      </c>
      <c r="E22" s="17" t="s">
        <v>159</v>
      </c>
    </row>
    <row r="23" customFormat="false" ht="13.8" hidden="false" customHeight="false" outlineLevel="0" collapsed="false">
      <c r="A23" s="24" t="s">
        <v>160</v>
      </c>
      <c r="B23" s="4"/>
      <c r="C23" s="26"/>
      <c r="D23" s="36" t="n">
        <f aca="false">SUM(D21:D22)</f>
        <v>2843.93</v>
      </c>
      <c r="E23" s="4"/>
    </row>
    <row r="24" customFormat="false" ht="13.8" hidden="false" customHeight="false" outlineLevel="0" collapsed="false">
      <c r="A24" s="7" t="s">
        <v>58</v>
      </c>
      <c r="B24" s="17"/>
      <c r="C24" s="9" t="s">
        <v>12</v>
      </c>
      <c r="D24" s="40" t="n">
        <v>1523.88</v>
      </c>
      <c r="E24" s="17" t="s">
        <v>161</v>
      </c>
    </row>
    <row r="25" customFormat="false" ht="13.8" hidden="false" customHeight="false" outlineLevel="0" collapsed="false">
      <c r="A25" s="4" t="s">
        <v>64</v>
      </c>
      <c r="B25" s="4"/>
      <c r="C25" s="14"/>
      <c r="D25" s="36" t="n">
        <f aca="false">SUM(D24:D24)</f>
        <v>1523.88</v>
      </c>
      <c r="E25" s="17"/>
    </row>
    <row r="26" customFormat="false" ht="13.8" hidden="false" customHeight="false" outlineLevel="0" collapsed="false">
      <c r="A26" s="17" t="s">
        <v>65</v>
      </c>
      <c r="B26" s="17"/>
      <c r="C26" s="9" t="s">
        <v>162</v>
      </c>
      <c r="D26" s="13" t="n">
        <v>4443.12</v>
      </c>
      <c r="E26" s="17" t="s">
        <v>163</v>
      </c>
    </row>
    <row r="27" customFormat="false" ht="13.8" hidden="false" customHeight="false" outlineLevel="0" collapsed="false">
      <c r="A27" s="17"/>
      <c r="B27" s="17"/>
      <c r="C27" s="9" t="s">
        <v>162</v>
      </c>
      <c r="D27" s="13" t="n">
        <v>695</v>
      </c>
      <c r="E27" s="17" t="s">
        <v>164</v>
      </c>
    </row>
    <row r="28" customFormat="false" ht="13.8" hidden="false" customHeight="false" outlineLevel="0" collapsed="false">
      <c r="A28" s="17"/>
      <c r="B28" s="17"/>
      <c r="C28" s="9" t="s">
        <v>154</v>
      </c>
      <c r="D28" s="13" t="n">
        <v>239.58</v>
      </c>
      <c r="E28" s="17" t="s">
        <v>165</v>
      </c>
    </row>
    <row r="29" s="23" customFormat="true" ht="13.8" hidden="false" customHeight="false" outlineLevel="0" collapsed="false">
      <c r="A29" s="17"/>
      <c r="B29" s="17"/>
      <c r="C29" s="9" t="s">
        <v>166</v>
      </c>
      <c r="D29" s="13" t="n">
        <v>4443.12</v>
      </c>
      <c r="E29" s="17" t="s">
        <v>163</v>
      </c>
      <c r="J29" s="41"/>
    </row>
    <row r="30" s="23" customFormat="true" ht="13.8" hidden="false" customHeight="false" outlineLevel="0" collapsed="false">
      <c r="A30" s="17"/>
      <c r="B30" s="17"/>
      <c r="C30" s="9" t="s">
        <v>166</v>
      </c>
      <c r="D30" s="13" t="n">
        <v>180</v>
      </c>
      <c r="E30" s="17" t="s">
        <v>167</v>
      </c>
      <c r="J30" s="41"/>
    </row>
    <row r="31" s="23" customFormat="true" ht="13.8" hidden="false" customHeight="false" outlineLevel="0" collapsed="false">
      <c r="A31" s="17"/>
      <c r="B31" s="17"/>
      <c r="C31" s="9" t="s">
        <v>166</v>
      </c>
      <c r="D31" s="13" t="n">
        <v>3083.14</v>
      </c>
      <c r="E31" s="17" t="s">
        <v>68</v>
      </c>
      <c r="J31" s="41"/>
    </row>
    <row r="32" s="23" customFormat="true" ht="13.8" hidden="false" customHeight="false" outlineLevel="0" collapsed="false">
      <c r="A32" s="17"/>
      <c r="B32" s="17"/>
      <c r="C32" s="9" t="s">
        <v>109</v>
      </c>
      <c r="D32" s="13" t="n">
        <v>298.87</v>
      </c>
      <c r="E32" s="17" t="s">
        <v>168</v>
      </c>
      <c r="J32" s="41"/>
    </row>
    <row r="33" s="23" customFormat="true" ht="13.8" hidden="false" customHeight="false" outlineLevel="0" collapsed="false">
      <c r="A33" s="17"/>
      <c r="B33" s="17"/>
      <c r="C33" s="9" t="s">
        <v>169</v>
      </c>
      <c r="D33" s="13" t="n">
        <v>60</v>
      </c>
      <c r="E33" s="17" t="s">
        <v>170</v>
      </c>
      <c r="J33" s="41"/>
    </row>
    <row r="34" customFormat="false" ht="13.8" hidden="false" customHeight="false" outlineLevel="0" collapsed="false">
      <c r="A34" s="4" t="s">
        <v>71</v>
      </c>
      <c r="B34" s="4"/>
      <c r="C34" s="14"/>
      <c r="D34" s="36" t="n">
        <f aca="false">SUM(D26:D33)</f>
        <v>13442.83</v>
      </c>
      <c r="E34" s="4"/>
    </row>
    <row r="35" customFormat="false" ht="13.8" hidden="false" customHeight="false" outlineLevel="0" collapsed="false">
      <c r="A35" s="17" t="s">
        <v>72</v>
      </c>
      <c r="B35" s="17"/>
      <c r="C35" s="9" t="s">
        <v>162</v>
      </c>
      <c r="D35" s="13" t="n">
        <v>24045.41</v>
      </c>
      <c r="E35" s="17" t="s">
        <v>171</v>
      </c>
    </row>
    <row r="36" customFormat="false" ht="13.8" hidden="false" customHeight="false" outlineLevel="0" collapsed="false">
      <c r="A36" s="17"/>
      <c r="B36" s="17"/>
      <c r="C36" s="9" t="s">
        <v>151</v>
      </c>
      <c r="D36" s="13" t="n">
        <v>418.01</v>
      </c>
      <c r="E36" s="17" t="s">
        <v>172</v>
      </c>
    </row>
    <row r="37" customFormat="false" ht="13.8" hidden="false" customHeight="false" outlineLevel="0" collapsed="false">
      <c r="A37" s="17"/>
      <c r="B37" s="17"/>
      <c r="C37" s="9" t="s">
        <v>173</v>
      </c>
      <c r="D37" s="13" t="n">
        <v>417.99</v>
      </c>
      <c r="E37" s="17" t="s">
        <v>172</v>
      </c>
    </row>
    <row r="38" customFormat="false" ht="13.8" hidden="false" customHeight="false" outlineLevel="0" collapsed="false">
      <c r="A38" s="17"/>
      <c r="B38" s="17"/>
      <c r="C38" s="9" t="s">
        <v>173</v>
      </c>
      <c r="D38" s="13" t="n">
        <v>86.23</v>
      </c>
      <c r="E38" s="17" t="s">
        <v>174</v>
      </c>
    </row>
    <row r="39" customFormat="false" ht="13.8" hidden="false" customHeight="false" outlineLevel="0" collapsed="false">
      <c r="A39" s="17"/>
      <c r="B39" s="17"/>
      <c r="C39" s="9" t="s">
        <v>175</v>
      </c>
      <c r="D39" s="13" t="n">
        <v>2299</v>
      </c>
      <c r="E39" s="17" t="s">
        <v>176</v>
      </c>
    </row>
    <row r="40" customFormat="false" ht="13.8" hidden="false" customHeight="false" outlineLevel="0" collapsed="false">
      <c r="A40" s="17"/>
      <c r="B40" s="17"/>
      <c r="C40" s="9" t="s">
        <v>175</v>
      </c>
      <c r="D40" s="13" t="n">
        <v>7509.26</v>
      </c>
      <c r="E40" s="17" t="s">
        <v>177</v>
      </c>
    </row>
    <row r="41" customFormat="false" ht="13.8" hidden="false" customHeight="false" outlineLevel="0" collapsed="false">
      <c r="A41" s="17"/>
      <c r="B41" s="17"/>
      <c r="C41" s="9" t="s">
        <v>126</v>
      </c>
      <c r="D41" s="13" t="n">
        <v>1905.75</v>
      </c>
      <c r="E41" s="17" t="s">
        <v>178</v>
      </c>
    </row>
    <row r="42" customFormat="false" ht="13.8" hidden="false" customHeight="false" outlineLevel="0" collapsed="false">
      <c r="A42" s="17"/>
      <c r="B42" s="17"/>
      <c r="C42" s="9" t="s">
        <v>126</v>
      </c>
      <c r="D42" s="13" t="n">
        <v>15.13</v>
      </c>
      <c r="E42" s="17" t="s">
        <v>179</v>
      </c>
    </row>
    <row r="43" customFormat="false" ht="13.8" hidden="false" customHeight="false" outlineLevel="0" collapsed="false">
      <c r="A43" s="17"/>
      <c r="B43" s="17"/>
      <c r="C43" s="9" t="s">
        <v>126</v>
      </c>
      <c r="D43" s="13" t="n">
        <v>23.6</v>
      </c>
      <c r="E43" s="17" t="s">
        <v>180</v>
      </c>
    </row>
    <row r="44" customFormat="false" ht="13.8" hidden="false" customHeight="false" outlineLevel="0" collapsed="false">
      <c r="A44" s="17"/>
      <c r="B44" s="17"/>
      <c r="C44" s="9" t="s">
        <v>126</v>
      </c>
      <c r="D44" s="13" t="n">
        <v>542.96</v>
      </c>
      <c r="E44" s="17" t="s">
        <v>181</v>
      </c>
    </row>
    <row r="45" customFormat="false" ht="13.8" hidden="false" customHeight="false" outlineLevel="0" collapsed="false">
      <c r="A45" s="17"/>
      <c r="B45" s="17"/>
      <c r="C45" s="9" t="s">
        <v>154</v>
      </c>
      <c r="D45" s="13" t="n">
        <v>24045.41</v>
      </c>
      <c r="E45" s="17" t="s">
        <v>171</v>
      </c>
    </row>
    <row r="46" customFormat="false" ht="13.8" hidden="false" customHeight="false" outlineLevel="0" collapsed="false">
      <c r="A46" s="17"/>
      <c r="B46" s="17"/>
      <c r="C46" s="9" t="s">
        <v>73</v>
      </c>
      <c r="D46" s="13" t="n">
        <v>23645.93</v>
      </c>
      <c r="E46" s="17" t="s">
        <v>89</v>
      </c>
    </row>
    <row r="47" customFormat="false" ht="13.8" hidden="false" customHeight="false" outlineLevel="0" collapsed="false">
      <c r="A47" s="17"/>
      <c r="B47" s="17"/>
      <c r="C47" s="9" t="s">
        <v>182</v>
      </c>
      <c r="D47" s="13" t="n">
        <v>92.54</v>
      </c>
      <c r="E47" s="17" t="s">
        <v>183</v>
      </c>
    </row>
    <row r="48" customFormat="false" ht="13.8" hidden="false" customHeight="false" outlineLevel="0" collapsed="false">
      <c r="A48" s="17"/>
      <c r="B48" s="17"/>
      <c r="C48" s="9" t="s">
        <v>182</v>
      </c>
      <c r="D48" s="13" t="n">
        <v>364.21</v>
      </c>
      <c r="E48" s="17" t="s">
        <v>184</v>
      </c>
    </row>
    <row r="49" customFormat="false" ht="13.8" hidden="false" customHeight="false" outlineLevel="0" collapsed="false">
      <c r="A49" s="17"/>
      <c r="B49" s="17"/>
      <c r="C49" s="9" t="s">
        <v>182</v>
      </c>
      <c r="D49" s="13" t="n">
        <v>5.73</v>
      </c>
      <c r="E49" s="17" t="s">
        <v>185</v>
      </c>
    </row>
    <row r="50" customFormat="false" ht="13.8" hidden="false" customHeight="false" outlineLevel="0" collapsed="false">
      <c r="A50" s="17"/>
      <c r="B50" s="17"/>
      <c r="C50" s="9" t="s">
        <v>90</v>
      </c>
      <c r="D50" s="13" t="n">
        <v>254.79</v>
      </c>
      <c r="E50" s="17" t="s">
        <v>186</v>
      </c>
    </row>
    <row r="51" customFormat="false" ht="13.8" hidden="false" customHeight="false" outlineLevel="0" collapsed="false">
      <c r="A51" s="17"/>
      <c r="B51" s="17"/>
      <c r="C51" s="9" t="s">
        <v>90</v>
      </c>
      <c r="D51" s="13" t="n">
        <v>3500</v>
      </c>
      <c r="E51" s="17" t="s">
        <v>187</v>
      </c>
    </row>
    <row r="52" customFormat="false" ht="13.8" hidden="false" customHeight="false" outlineLevel="0" collapsed="false">
      <c r="A52" s="4" t="s">
        <v>97</v>
      </c>
      <c r="B52" s="17"/>
      <c r="C52" s="9"/>
      <c r="D52" s="42" t="n">
        <f aca="false">SUM(D35:D51)</f>
        <v>89171.95</v>
      </c>
      <c r="E52" s="17"/>
    </row>
    <row r="53" customFormat="false" ht="13.8" hidden="false" customHeight="false" outlineLevel="0" collapsed="false">
      <c r="A53" s="43" t="s">
        <v>188</v>
      </c>
      <c r="B53" s="17"/>
      <c r="C53" s="9" t="s">
        <v>126</v>
      </c>
      <c r="D53" s="13" t="n">
        <v>428</v>
      </c>
      <c r="E53" s="17" t="s">
        <v>189</v>
      </c>
    </row>
    <row r="54" customFormat="false" ht="13.8" hidden="false" customHeight="false" outlineLevel="0" collapsed="false">
      <c r="A54" s="43"/>
      <c r="B54" s="17"/>
      <c r="C54" s="9" t="s">
        <v>169</v>
      </c>
      <c r="D54" s="13" t="n">
        <v>4388.11</v>
      </c>
      <c r="E54" s="17" t="s">
        <v>190</v>
      </c>
    </row>
    <row r="55" customFormat="false" ht="13.8" hidden="false" customHeight="false" outlineLevel="0" collapsed="false">
      <c r="A55" s="7"/>
      <c r="B55" s="5"/>
      <c r="C55" s="35" t="n">
        <v>27</v>
      </c>
      <c r="D55" s="13" t="n">
        <v>3527.23</v>
      </c>
      <c r="E55" s="17" t="s">
        <v>191</v>
      </c>
    </row>
    <row r="56" customFormat="false" ht="13.8" hidden="false" customHeight="false" outlineLevel="0" collapsed="false">
      <c r="A56" s="4" t="s">
        <v>192</v>
      </c>
      <c r="B56" s="17"/>
      <c r="C56" s="9"/>
      <c r="D56" s="42" t="n">
        <f aca="false">SUM(D53:D55)</f>
        <v>8343.34</v>
      </c>
      <c r="E56" s="17"/>
    </row>
    <row r="57" customFormat="false" ht="13.8" hidden="false" customHeight="false" outlineLevel="0" collapsed="false">
      <c r="A57" s="17" t="s">
        <v>98</v>
      </c>
      <c r="B57" s="17"/>
      <c r="C57" s="9" t="s">
        <v>151</v>
      </c>
      <c r="D57" s="13" t="n">
        <v>1259.34</v>
      </c>
      <c r="E57" s="17" t="s">
        <v>140</v>
      </c>
    </row>
    <row r="58" customFormat="false" ht="13.8" hidden="false" customHeight="false" outlineLevel="0" collapsed="false">
      <c r="A58" s="17"/>
      <c r="B58" s="17"/>
      <c r="C58" s="9" t="s">
        <v>193</v>
      </c>
      <c r="D58" s="13" t="n">
        <v>160</v>
      </c>
      <c r="E58" s="17" t="s">
        <v>194</v>
      </c>
    </row>
    <row r="59" customFormat="false" ht="13.8" hidden="false" customHeight="false" outlineLevel="0" collapsed="false">
      <c r="A59" s="4" t="s">
        <v>101</v>
      </c>
      <c r="B59" s="4"/>
      <c r="C59" s="14"/>
      <c r="D59" s="36" t="n">
        <f aca="false">SUM(D57:D58)</f>
        <v>1419.34</v>
      </c>
      <c r="E59" s="4"/>
      <c r="J59" s="3"/>
    </row>
    <row r="60" s="23" customFormat="true" ht="13.8" hidden="false" customHeight="false" outlineLevel="0" collapsed="false">
      <c r="A60" s="17" t="s">
        <v>102</v>
      </c>
      <c r="B60" s="17"/>
      <c r="C60" s="9" t="s">
        <v>162</v>
      </c>
      <c r="D60" s="13" t="n">
        <v>500</v>
      </c>
      <c r="E60" s="17" t="s">
        <v>195</v>
      </c>
      <c r="J60" s="41"/>
    </row>
    <row r="61" customFormat="false" ht="13.8" hidden="false" customHeight="false" outlineLevel="0" collapsed="false">
      <c r="A61" s="4" t="s">
        <v>104</v>
      </c>
      <c r="B61" s="4"/>
      <c r="C61" s="14"/>
      <c r="D61" s="36" t="n">
        <f aca="false">SUM(D60)</f>
        <v>500</v>
      </c>
      <c r="E61" s="4"/>
      <c r="J61" s="3"/>
    </row>
    <row r="62" customFormat="false" ht="13.8" hidden="false" customHeight="false" outlineLevel="0" collapsed="false">
      <c r="A62" s="17" t="s">
        <v>105</v>
      </c>
      <c r="B62" s="17"/>
      <c r="C62" s="9"/>
      <c r="D62" s="13" t="n">
        <v>177.51</v>
      </c>
      <c r="E62" s="17" t="s">
        <v>196</v>
      </c>
    </row>
    <row r="63" customFormat="false" ht="13.8" hidden="false" customHeight="false" outlineLevel="0" collapsed="false">
      <c r="A63" s="4" t="s">
        <v>107</v>
      </c>
      <c r="B63" s="4"/>
      <c r="C63" s="14"/>
      <c r="D63" s="36" t="n">
        <f aca="false">SUM(D62)</f>
        <v>177.51</v>
      </c>
      <c r="E63" s="4"/>
    </row>
    <row r="64" customFormat="false" ht="13.8" hidden="false" customHeight="false" outlineLevel="0" collapsed="false">
      <c r="A64" s="11" t="n">
        <v>20.25</v>
      </c>
      <c r="B64" s="17"/>
      <c r="C64" s="9" t="s">
        <v>162</v>
      </c>
      <c r="D64" s="13" t="n">
        <v>10007.42</v>
      </c>
      <c r="E64" s="17" t="s">
        <v>108</v>
      </c>
    </row>
    <row r="65" customFormat="false" ht="13.8" hidden="false" customHeight="false" outlineLevel="0" collapsed="false">
      <c r="A65" s="11"/>
      <c r="B65" s="17"/>
      <c r="C65" s="9" t="s">
        <v>151</v>
      </c>
      <c r="D65" s="13" t="n">
        <v>7483</v>
      </c>
      <c r="E65" s="17" t="s">
        <v>197</v>
      </c>
    </row>
    <row r="66" customFormat="false" ht="13.8" hidden="false" customHeight="false" outlineLevel="0" collapsed="false">
      <c r="A66" s="11"/>
      <c r="B66" s="17"/>
      <c r="C66" s="9" t="s">
        <v>151</v>
      </c>
      <c r="D66" s="13" t="n">
        <v>1000</v>
      </c>
      <c r="E66" s="17" t="s">
        <v>198</v>
      </c>
    </row>
    <row r="67" customFormat="false" ht="13.8" hidden="false" customHeight="false" outlineLevel="0" collapsed="false">
      <c r="A67" s="11"/>
      <c r="B67" s="17"/>
      <c r="C67" s="9" t="s">
        <v>175</v>
      </c>
      <c r="D67" s="13" t="n">
        <v>2214.29</v>
      </c>
      <c r="E67" s="17" t="s">
        <v>199</v>
      </c>
    </row>
    <row r="68" customFormat="false" ht="13.8" hidden="false" customHeight="false" outlineLevel="0" collapsed="false">
      <c r="A68" s="11"/>
      <c r="B68" s="17"/>
      <c r="C68" s="9" t="s">
        <v>126</v>
      </c>
      <c r="D68" s="13" t="n">
        <v>1500</v>
      </c>
      <c r="E68" s="17" t="s">
        <v>198</v>
      </c>
    </row>
    <row r="69" customFormat="false" ht="13.8" hidden="false" customHeight="false" outlineLevel="0" collapsed="false">
      <c r="A69" s="11"/>
      <c r="B69" s="17"/>
      <c r="C69" s="9" t="s">
        <v>166</v>
      </c>
      <c r="D69" s="13" t="n">
        <v>3722.66</v>
      </c>
      <c r="E69" s="17" t="s">
        <v>200</v>
      </c>
    </row>
    <row r="70" customFormat="false" ht="13.8" hidden="false" customHeight="false" outlineLevel="0" collapsed="false">
      <c r="A70" s="11"/>
      <c r="B70" s="17"/>
      <c r="C70" s="9" t="s">
        <v>166</v>
      </c>
      <c r="D70" s="13" t="n">
        <v>2855.52</v>
      </c>
      <c r="E70" s="17" t="s">
        <v>198</v>
      </c>
    </row>
    <row r="71" customFormat="false" ht="13.8" hidden="false" customHeight="false" outlineLevel="0" collapsed="false">
      <c r="A71" s="11"/>
      <c r="B71" s="17"/>
      <c r="C71" s="9" t="s">
        <v>169</v>
      </c>
      <c r="D71" s="13" t="n">
        <v>3839.57</v>
      </c>
      <c r="E71" s="17" t="s">
        <v>199</v>
      </c>
    </row>
    <row r="72" customFormat="false" ht="13.8" hidden="false" customHeight="false" outlineLevel="0" collapsed="false">
      <c r="A72" s="11"/>
      <c r="B72" s="17"/>
      <c r="C72" s="9" t="s">
        <v>169</v>
      </c>
      <c r="D72" s="13" t="n">
        <v>2000</v>
      </c>
      <c r="E72" s="17" t="s">
        <v>198</v>
      </c>
    </row>
    <row r="73" customFormat="false" ht="13.8" hidden="false" customHeight="false" outlineLevel="0" collapsed="false">
      <c r="A73" s="11"/>
      <c r="B73" s="17"/>
      <c r="C73" s="9" t="s">
        <v>86</v>
      </c>
      <c r="D73" s="13" t="n">
        <v>38600.46</v>
      </c>
      <c r="E73" s="17" t="s">
        <v>197</v>
      </c>
    </row>
    <row r="74" s="23" customFormat="true" ht="13.8" hidden="false" customHeight="false" outlineLevel="0" collapsed="false">
      <c r="A74" s="11"/>
      <c r="B74" s="17"/>
      <c r="C74" s="9" t="s">
        <v>86</v>
      </c>
      <c r="D74" s="13" t="n">
        <v>2772.11</v>
      </c>
      <c r="E74" s="17" t="s">
        <v>199</v>
      </c>
      <c r="J74" s="41"/>
    </row>
    <row r="75" customFormat="false" ht="13.8" hidden="false" customHeight="false" outlineLevel="0" collapsed="false">
      <c r="A75" s="4" t="s">
        <v>112</v>
      </c>
      <c r="B75" s="4"/>
      <c r="C75" s="14"/>
      <c r="D75" s="36" t="n">
        <f aca="false">SUM(D64:D74)</f>
        <v>75995.03</v>
      </c>
      <c r="E75" s="4"/>
    </row>
    <row r="76" s="23" customFormat="true" ht="13.8" hidden="false" customHeight="false" outlineLevel="0" collapsed="false">
      <c r="A76" s="17" t="s">
        <v>113</v>
      </c>
      <c r="B76" s="17"/>
      <c r="C76" s="9" t="s">
        <v>109</v>
      </c>
      <c r="D76" s="13" t="n">
        <v>490.29</v>
      </c>
      <c r="E76" s="17" t="s">
        <v>201</v>
      </c>
      <c r="J76" s="41"/>
    </row>
    <row r="77" customFormat="false" ht="13.8" hidden="false" customHeight="false" outlineLevel="0" collapsed="false">
      <c r="A77" s="4" t="s">
        <v>115</v>
      </c>
      <c r="B77" s="4"/>
      <c r="C77" s="14"/>
      <c r="D77" s="36" t="n">
        <f aca="false">SUM(D76)</f>
        <v>490.29</v>
      </c>
      <c r="E77" s="4"/>
    </row>
    <row r="78" customFormat="false" ht="13.8" hidden="false" customHeight="false" outlineLevel="0" collapsed="false">
      <c r="A78" s="11" t="n">
        <v>59.17</v>
      </c>
      <c r="B78" s="17"/>
      <c r="C78" s="9" t="s">
        <v>162</v>
      </c>
      <c r="D78" s="10" t="n">
        <v>148976</v>
      </c>
      <c r="E78" s="17" t="s">
        <v>202</v>
      </c>
    </row>
    <row r="79" customFormat="false" ht="13.8" hidden="false" customHeight="false" outlineLevel="0" collapsed="false">
      <c r="A79" s="11"/>
      <c r="B79" s="17"/>
      <c r="C79" s="9" t="s">
        <v>151</v>
      </c>
      <c r="D79" s="10" t="n">
        <v>101936.94</v>
      </c>
      <c r="E79" s="17" t="s">
        <v>202</v>
      </c>
    </row>
    <row r="80" customFormat="false" ht="13.8" hidden="false" customHeight="false" outlineLevel="0" collapsed="false">
      <c r="A80" s="11"/>
      <c r="B80" s="17"/>
      <c r="C80" s="9" t="s">
        <v>151</v>
      </c>
      <c r="D80" s="10" t="n">
        <v>8280.32</v>
      </c>
      <c r="E80" s="17" t="s">
        <v>203</v>
      </c>
    </row>
    <row r="81" customFormat="false" ht="13.8" hidden="false" customHeight="false" outlineLevel="0" collapsed="false">
      <c r="A81" s="11"/>
      <c r="B81" s="17"/>
      <c r="C81" s="9" t="s">
        <v>166</v>
      </c>
      <c r="D81" s="10" t="n">
        <v>140460.61</v>
      </c>
      <c r="E81" s="17" t="s">
        <v>202</v>
      </c>
    </row>
    <row r="82" customFormat="false" ht="13.8" hidden="false" customHeight="false" outlineLevel="0" collapsed="false">
      <c r="A82" s="11"/>
      <c r="B82" s="17"/>
      <c r="C82" s="9" t="s">
        <v>166</v>
      </c>
      <c r="D82" s="10" t="n">
        <v>268.45</v>
      </c>
      <c r="E82" s="17" t="s">
        <v>204</v>
      </c>
    </row>
    <row r="83" customFormat="false" ht="13.8" hidden="false" customHeight="false" outlineLevel="0" collapsed="false">
      <c r="A83" s="11"/>
      <c r="B83" s="17"/>
      <c r="C83" s="9" t="s">
        <v>182</v>
      </c>
      <c r="D83" s="10" t="n">
        <v>6193.34</v>
      </c>
      <c r="E83" s="17" t="s">
        <v>202</v>
      </c>
    </row>
    <row r="84" customFormat="false" ht="13.8" hidden="false" customHeight="false" outlineLevel="0" collapsed="false">
      <c r="A84" s="11"/>
      <c r="B84" s="17"/>
      <c r="C84" s="9" t="s">
        <v>182</v>
      </c>
      <c r="D84" s="10" t="n">
        <v>3083.42</v>
      </c>
      <c r="E84" s="17" t="s">
        <v>202</v>
      </c>
    </row>
    <row r="85" customFormat="false" ht="13.8" hidden="false" customHeight="false" outlineLevel="0" collapsed="false">
      <c r="A85" s="11"/>
      <c r="B85" s="17"/>
      <c r="C85" s="9" t="s">
        <v>182</v>
      </c>
      <c r="D85" s="10" t="n">
        <v>3754.24</v>
      </c>
      <c r="E85" s="17" t="s">
        <v>202</v>
      </c>
    </row>
    <row r="86" customFormat="false" ht="13.8" hidden="false" customHeight="false" outlineLevel="0" collapsed="false">
      <c r="A86" s="11"/>
      <c r="B86" s="17"/>
      <c r="C86" s="9" t="s">
        <v>182</v>
      </c>
      <c r="D86" s="10" t="n">
        <v>2959.86</v>
      </c>
      <c r="E86" s="17" t="s">
        <v>202</v>
      </c>
    </row>
    <row r="87" customFormat="false" ht="13.8" hidden="false" customHeight="false" outlineLevel="0" collapsed="false">
      <c r="A87" s="11"/>
      <c r="B87" s="17"/>
      <c r="C87" s="9" t="s">
        <v>182</v>
      </c>
      <c r="D87" s="10" t="n">
        <v>2849.45</v>
      </c>
      <c r="E87" s="17" t="s">
        <v>202</v>
      </c>
    </row>
    <row r="88" customFormat="false" ht="13.8" hidden="false" customHeight="false" outlineLevel="0" collapsed="false">
      <c r="A88" s="11"/>
      <c r="B88" s="17"/>
      <c r="C88" s="9" t="s">
        <v>182</v>
      </c>
      <c r="D88" s="10" t="n">
        <v>5711.28</v>
      </c>
      <c r="E88" s="17" t="s">
        <v>202</v>
      </c>
      <c r="I88" s="1"/>
    </row>
    <row r="89" customFormat="false" ht="13.8" hidden="false" customHeight="false" outlineLevel="0" collapsed="false">
      <c r="A89" s="11"/>
      <c r="B89" s="17"/>
      <c r="C89" s="9" t="s">
        <v>182</v>
      </c>
      <c r="D89" s="10" t="n">
        <v>14449.7</v>
      </c>
      <c r="E89" s="17" t="s">
        <v>202</v>
      </c>
    </row>
    <row r="90" customFormat="false" ht="13.8" hidden="false" customHeight="false" outlineLevel="0" collapsed="false">
      <c r="A90" s="11"/>
      <c r="B90" s="17"/>
      <c r="C90" s="9" t="s">
        <v>182</v>
      </c>
      <c r="D90" s="10" t="n">
        <v>2798.47</v>
      </c>
      <c r="E90" s="17" t="s">
        <v>202</v>
      </c>
    </row>
    <row r="91" customFormat="false" ht="13.8" hidden="false" customHeight="false" outlineLevel="0" collapsed="false">
      <c r="A91" s="11"/>
      <c r="B91" s="17"/>
      <c r="C91" s="9" t="s">
        <v>182</v>
      </c>
      <c r="D91" s="10" t="n">
        <v>2932.53</v>
      </c>
      <c r="E91" s="17" t="s">
        <v>202</v>
      </c>
    </row>
    <row r="92" customFormat="false" ht="13.8" hidden="false" customHeight="false" outlineLevel="0" collapsed="false">
      <c r="A92" s="11"/>
      <c r="B92" s="17"/>
      <c r="C92" s="9" t="s">
        <v>182</v>
      </c>
      <c r="D92" s="10" t="n">
        <v>6565.45</v>
      </c>
      <c r="E92" s="17" t="s">
        <v>202</v>
      </c>
    </row>
    <row r="93" customFormat="false" ht="13.8" hidden="false" customHeight="false" outlineLevel="0" collapsed="false">
      <c r="A93" s="11"/>
      <c r="B93" s="17"/>
      <c r="C93" s="9" t="s">
        <v>182</v>
      </c>
      <c r="D93" s="10" t="n">
        <v>3839.87</v>
      </c>
      <c r="E93" s="17" t="s">
        <v>202</v>
      </c>
    </row>
    <row r="94" customFormat="false" ht="13.8" hidden="false" customHeight="false" outlineLevel="0" collapsed="false">
      <c r="A94" s="11"/>
      <c r="B94" s="17"/>
      <c r="C94" s="9" t="s">
        <v>182</v>
      </c>
      <c r="D94" s="10" t="n">
        <v>4373.57</v>
      </c>
      <c r="E94" s="17" t="s">
        <v>202</v>
      </c>
    </row>
    <row r="95" customFormat="false" ht="13.8" hidden="false" customHeight="false" outlineLevel="0" collapsed="false">
      <c r="A95" s="11"/>
      <c r="B95" s="17"/>
      <c r="C95" s="9" t="s">
        <v>182</v>
      </c>
      <c r="D95" s="10" t="n">
        <v>1738.21</v>
      </c>
      <c r="E95" s="17" t="s">
        <v>202</v>
      </c>
    </row>
    <row r="96" customFormat="false" ht="13.8" hidden="false" customHeight="false" outlineLevel="0" collapsed="false">
      <c r="A96" s="11"/>
      <c r="B96" s="17"/>
      <c r="C96" s="9" t="s">
        <v>182</v>
      </c>
      <c r="D96" s="10" t="n">
        <v>7263.8</v>
      </c>
      <c r="E96" s="17" t="s">
        <v>202</v>
      </c>
    </row>
    <row r="97" customFormat="false" ht="13.8" hidden="false" customHeight="false" outlineLevel="0" collapsed="false">
      <c r="A97" s="11"/>
      <c r="B97" s="17"/>
      <c r="C97" s="9" t="s">
        <v>182</v>
      </c>
      <c r="D97" s="10" t="n">
        <v>14000</v>
      </c>
      <c r="E97" s="17" t="s">
        <v>202</v>
      </c>
    </row>
    <row r="98" customFormat="false" ht="13.8" hidden="false" customHeight="false" outlineLevel="0" collapsed="false">
      <c r="A98" s="11"/>
      <c r="B98" s="17"/>
      <c r="C98" s="9" t="s">
        <v>182</v>
      </c>
      <c r="D98" s="10" t="n">
        <v>2800</v>
      </c>
      <c r="E98" s="17" t="s">
        <v>202</v>
      </c>
    </row>
    <row r="99" customFormat="false" ht="13.8" hidden="false" customHeight="false" outlineLevel="0" collapsed="false">
      <c r="A99" s="11"/>
      <c r="B99" s="17"/>
      <c r="C99" s="9" t="s">
        <v>182</v>
      </c>
      <c r="D99" s="10" t="n">
        <v>14000</v>
      </c>
      <c r="E99" s="17" t="s">
        <v>202</v>
      </c>
    </row>
    <row r="100" customFormat="false" ht="13.8" hidden="false" customHeight="false" outlineLevel="0" collapsed="false">
      <c r="A100" s="11"/>
      <c r="B100" s="17"/>
      <c r="C100" s="9" t="s">
        <v>182</v>
      </c>
      <c r="D100" s="10" t="n">
        <v>2800</v>
      </c>
      <c r="E100" s="17" t="s">
        <v>202</v>
      </c>
    </row>
    <row r="101" customFormat="false" ht="13.8" hidden="false" customHeight="false" outlineLevel="0" collapsed="false">
      <c r="A101" s="11"/>
      <c r="B101" s="17"/>
      <c r="C101" s="9" t="s">
        <v>182</v>
      </c>
      <c r="D101" s="10" t="n">
        <v>14000</v>
      </c>
      <c r="E101" s="17" t="s">
        <v>202</v>
      </c>
    </row>
    <row r="102" customFormat="false" ht="13.8" hidden="false" customHeight="false" outlineLevel="0" collapsed="false">
      <c r="A102" s="11"/>
      <c r="B102" s="17"/>
      <c r="C102" s="9" t="s">
        <v>182</v>
      </c>
      <c r="D102" s="10" t="n">
        <v>28000</v>
      </c>
      <c r="E102" s="17" t="s">
        <v>202</v>
      </c>
    </row>
    <row r="103" customFormat="false" ht="13.8" hidden="false" customHeight="false" outlineLevel="0" collapsed="false">
      <c r="A103" s="11"/>
      <c r="B103" s="17"/>
      <c r="C103" s="9" t="s">
        <v>182</v>
      </c>
      <c r="D103" s="10" t="n">
        <v>2800</v>
      </c>
      <c r="E103" s="17" t="s">
        <v>202</v>
      </c>
    </row>
    <row r="104" customFormat="false" ht="13.8" hidden="false" customHeight="false" outlineLevel="0" collapsed="false">
      <c r="A104" s="11"/>
      <c r="B104" s="17"/>
      <c r="C104" s="9" t="s">
        <v>182</v>
      </c>
      <c r="D104" s="10" t="n">
        <v>2800</v>
      </c>
      <c r="E104" s="17" t="s">
        <v>202</v>
      </c>
    </row>
    <row r="105" customFormat="false" ht="13.8" hidden="false" customHeight="false" outlineLevel="0" collapsed="false">
      <c r="A105" s="11"/>
      <c r="B105" s="17"/>
      <c r="C105" s="9" t="s">
        <v>182</v>
      </c>
      <c r="D105" s="10" t="n">
        <v>5600</v>
      </c>
      <c r="E105" s="17" t="s">
        <v>202</v>
      </c>
    </row>
    <row r="106" customFormat="false" ht="13.8" hidden="false" customHeight="false" outlineLevel="0" collapsed="false">
      <c r="A106" s="29" t="s">
        <v>117</v>
      </c>
      <c r="B106" s="4"/>
      <c r="C106" s="14"/>
      <c r="D106" s="36" t="n">
        <f aca="false">SUM(D78:D105)</f>
        <v>555235.51</v>
      </c>
      <c r="E106" s="4"/>
    </row>
    <row r="107" customFormat="false" ht="13.8" hidden="false" customHeight="false" outlineLevel="0" collapsed="false">
      <c r="A107" s="30" t="s">
        <v>118</v>
      </c>
      <c r="B107" s="17"/>
      <c r="C107" s="9" t="s">
        <v>12</v>
      </c>
      <c r="D107" s="44" t="n">
        <v>810</v>
      </c>
      <c r="E107" s="17" t="s">
        <v>205</v>
      </c>
    </row>
    <row r="108" customFormat="false" ht="13.8" hidden="false" customHeight="false" outlineLevel="0" collapsed="false">
      <c r="A108" s="31" t="s">
        <v>120</v>
      </c>
      <c r="B108" s="17"/>
      <c r="C108" s="9"/>
      <c r="D108" s="36" t="n">
        <f aca="false">SUM(D107)</f>
        <v>810</v>
      </c>
      <c r="E108" s="17"/>
    </row>
    <row r="109" customFormat="false" ht="13.8" hidden="false" customHeight="false" outlineLevel="0" collapsed="false">
      <c r="A109" s="45" t="n">
        <v>65.01</v>
      </c>
      <c r="B109" s="17"/>
      <c r="C109" s="9"/>
      <c r="D109" s="13" t="n">
        <v>924738.35</v>
      </c>
      <c r="E109" s="17" t="s">
        <v>206</v>
      </c>
    </row>
    <row r="110" customFormat="false" ht="13.8" hidden="false" customHeight="false" outlineLevel="0" collapsed="false">
      <c r="A110" s="46" t="s">
        <v>207</v>
      </c>
      <c r="B110" s="17"/>
      <c r="C110" s="9"/>
      <c r="D110" s="36" t="n">
        <f aca="false">SUM(D109)</f>
        <v>924738.35</v>
      </c>
      <c r="E110" s="17"/>
    </row>
    <row r="111" customFormat="false" ht="13.8" hidden="false" customHeight="false" outlineLevel="0" collapsed="false">
      <c r="A111" s="45" t="s">
        <v>208</v>
      </c>
      <c r="B111" s="17"/>
      <c r="C111" s="9"/>
      <c r="D111" s="13" t="n">
        <v>5928308.74</v>
      </c>
      <c r="E111" s="17" t="s">
        <v>206</v>
      </c>
    </row>
    <row r="112" customFormat="false" ht="13.8" hidden="false" customHeight="false" outlineLevel="0" collapsed="false">
      <c r="A112" s="46" t="s">
        <v>209</v>
      </c>
      <c r="B112" s="46"/>
      <c r="C112" s="46"/>
      <c r="D112" s="47" t="n">
        <f aca="false">SUM(D111:D111)</f>
        <v>5928308.74</v>
      </c>
      <c r="E112" s="46"/>
    </row>
    <row r="113" customFormat="false" ht="13.8" hidden="false" customHeight="false" outlineLevel="0" collapsed="false">
      <c r="A113" s="48"/>
      <c r="B113" s="48"/>
      <c r="C113" s="48"/>
      <c r="D113" s="49"/>
      <c r="E113" s="48"/>
    </row>
    <row r="114" s="2" customFormat="true" ht="13.8" hidden="false" customHeight="false" outlineLevel="0" collapsed="false">
      <c r="A114" s="50" t="s">
        <v>146</v>
      </c>
      <c r="B114" s="50"/>
      <c r="C114" s="50"/>
      <c r="D114" s="51" t="n">
        <f aca="false">SUM(D12+D15+D18+D20+D23+D25+D34+D52+D56+D59+D61+D63+D75+D77+D106+D108+D110+D112)</f>
        <v>7676114.62</v>
      </c>
      <c r="E114" s="50"/>
      <c r="J114" s="3"/>
    </row>
    <row r="115" customFormat="false" ht="13.8" hidden="false" customHeight="false" outlineLevel="0" collapsed="false">
      <c r="A115" s="48"/>
      <c r="B115" s="48"/>
      <c r="C115" s="48"/>
      <c r="D115" s="49"/>
      <c r="E115" s="48"/>
    </row>
    <row r="116" customFormat="false" ht="13.8" hidden="false" customHeight="false" outlineLevel="0" collapsed="false">
      <c r="A116" s="48"/>
      <c r="B116" s="48"/>
      <c r="C116" s="48"/>
      <c r="D116" s="49"/>
      <c r="E116" s="48"/>
    </row>
    <row r="117" customFormat="false" ht="13.8" hidden="false" customHeight="false" outlineLevel="0" collapsed="false">
      <c r="A117" s="48"/>
      <c r="B117" s="48"/>
      <c r="C117" s="48"/>
      <c r="D117" s="49"/>
      <c r="E117" s="48"/>
    </row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E52" activeCellId="0" sqref="E52"/>
    </sheetView>
  </sheetViews>
  <sheetFormatPr defaultRowHeight="15" zeroHeight="false" outlineLevelRow="0" outlineLevelCol="0"/>
  <cols>
    <col collapsed="false" customWidth="true" hidden="false" outlineLevel="0" max="1" min="1" style="0" width="21.67"/>
    <col collapsed="false" customWidth="true" hidden="false" outlineLevel="0" max="3" min="2" style="0" width="11.94"/>
    <col collapsed="false" customWidth="true" hidden="false" outlineLevel="0" max="4" min="4" style="0" width="21.56"/>
    <col collapsed="false" customWidth="true" hidden="false" outlineLevel="0" max="5" min="5" style="0" width="84.14"/>
    <col collapsed="false" customWidth="true" hidden="false" outlineLevel="0" max="8" min="6" style="0" width="9.13"/>
    <col collapsed="false" customWidth="true" hidden="false" outlineLevel="0" max="9" min="9" style="0" width="11.71"/>
    <col collapsed="false" customWidth="true" hidden="false" outlineLevel="0" max="1025" min="10" style="0" width="9.13"/>
  </cols>
  <sheetData>
    <row r="1" customFormat="false" ht="15" hidden="false" customHeight="false" outlineLevel="0" collapsed="false">
      <c r="A1" s="2" t="s">
        <v>0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 t="s">
        <v>210</v>
      </c>
      <c r="B8" s="2"/>
      <c r="C8" s="2"/>
      <c r="D8" s="2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s="23" customFormat="true" ht="13.8" hidden="false" customHeight="false" outlineLevel="0" collapsed="false">
      <c r="A11" s="17" t="s">
        <v>43</v>
      </c>
      <c r="B11" s="8"/>
      <c r="C11" s="8" t="n">
        <v>26</v>
      </c>
      <c r="D11" s="35" t="n">
        <v>6128.65</v>
      </c>
      <c r="E11" s="17" t="s">
        <v>211</v>
      </c>
    </row>
    <row r="12" customFormat="false" ht="13.8" hidden="false" customHeight="false" outlineLevel="0" collapsed="false">
      <c r="A12" s="4" t="s">
        <v>212</v>
      </c>
      <c r="B12" s="5"/>
      <c r="C12" s="5"/>
      <c r="D12" s="52" t="n">
        <f aca="false">SUM(D11)</f>
        <v>6128.65</v>
      </c>
      <c r="E12" s="4"/>
    </row>
    <row r="13" customFormat="false" ht="13.8" hidden="false" customHeight="false" outlineLevel="0" collapsed="false">
      <c r="A13" s="7" t="s">
        <v>45</v>
      </c>
      <c r="B13" s="8"/>
      <c r="C13" s="9" t="s">
        <v>162</v>
      </c>
      <c r="D13" s="10" t="n">
        <v>12058.35</v>
      </c>
      <c r="E13" s="17" t="s">
        <v>213</v>
      </c>
    </row>
    <row r="14" customFormat="false" ht="13.8" hidden="false" customHeight="false" outlineLevel="0" collapsed="false">
      <c r="A14" s="7"/>
      <c r="B14" s="8"/>
      <c r="C14" s="9" t="s">
        <v>214</v>
      </c>
      <c r="D14" s="10" t="n">
        <v>35642.95</v>
      </c>
      <c r="E14" s="17" t="s">
        <v>215</v>
      </c>
    </row>
    <row r="15" customFormat="false" ht="13.8" hidden="false" customHeight="false" outlineLevel="0" collapsed="false">
      <c r="A15" s="7"/>
      <c r="B15" s="8"/>
      <c r="C15" s="9" t="s">
        <v>151</v>
      </c>
      <c r="D15" s="10" t="n">
        <v>18965.37</v>
      </c>
      <c r="E15" s="17" t="s">
        <v>216</v>
      </c>
    </row>
    <row r="16" customFormat="false" ht="13.8" hidden="false" customHeight="false" outlineLevel="0" collapsed="false">
      <c r="A16" s="24" t="s">
        <v>48</v>
      </c>
      <c r="B16" s="5"/>
      <c r="C16" s="25"/>
      <c r="D16" s="47" t="n">
        <f aca="false">SUM(D13:D15)</f>
        <v>66666.67</v>
      </c>
      <c r="E16" s="4"/>
    </row>
    <row r="17" customFormat="false" ht="13.8" hidden="false" customHeight="false" outlineLevel="0" collapsed="false">
      <c r="A17" s="7" t="s">
        <v>49</v>
      </c>
      <c r="B17" s="8"/>
      <c r="C17" s="9" t="s">
        <v>12</v>
      </c>
      <c r="D17" s="10" t="n">
        <v>993.61</v>
      </c>
      <c r="E17" s="17" t="s">
        <v>52</v>
      </c>
    </row>
    <row r="18" customFormat="false" ht="13.8" hidden="false" customHeight="false" outlineLevel="0" collapsed="false">
      <c r="A18" s="7"/>
      <c r="B18" s="8"/>
      <c r="C18" s="9" t="s">
        <v>193</v>
      </c>
      <c r="D18" s="10" t="n">
        <v>1510.73</v>
      </c>
      <c r="E18" s="17" t="s">
        <v>217</v>
      </c>
    </row>
    <row r="19" customFormat="false" ht="13.8" hidden="false" customHeight="false" outlineLevel="0" collapsed="false">
      <c r="A19" s="24" t="s">
        <v>54</v>
      </c>
      <c r="B19" s="5"/>
      <c r="C19" s="25"/>
      <c r="D19" s="15" t="n">
        <f aca="false">SUM(D17:D18)</f>
        <v>2504.34</v>
      </c>
      <c r="E19" s="4"/>
    </row>
    <row r="20" customFormat="false" ht="13.8" hidden="false" customHeight="false" outlineLevel="0" collapsed="false">
      <c r="A20" s="7" t="s">
        <v>55</v>
      </c>
      <c r="B20" s="17"/>
      <c r="C20" s="9" t="s">
        <v>173</v>
      </c>
      <c r="D20" s="10" t="n">
        <v>5617.83</v>
      </c>
      <c r="E20" s="17" t="s">
        <v>218</v>
      </c>
    </row>
    <row r="21" customFormat="false" ht="13.8" hidden="false" customHeight="false" outlineLevel="0" collapsed="false">
      <c r="A21" s="24" t="s">
        <v>57</v>
      </c>
      <c r="B21" s="4"/>
      <c r="C21" s="26"/>
      <c r="D21" s="15" t="n">
        <f aca="false">SUM(D20)</f>
        <v>5617.83</v>
      </c>
      <c r="E21" s="4"/>
    </row>
    <row r="22" customFormat="false" ht="13.8" hidden="false" customHeight="false" outlineLevel="0" collapsed="false">
      <c r="A22" s="7" t="s">
        <v>58</v>
      </c>
      <c r="B22" s="17"/>
      <c r="C22" s="9" t="s">
        <v>151</v>
      </c>
      <c r="D22" s="27" t="n">
        <v>472.14</v>
      </c>
      <c r="E22" s="17" t="s">
        <v>63</v>
      </c>
    </row>
    <row r="23" customFormat="false" ht="13.8" hidden="false" customHeight="false" outlineLevel="0" collapsed="false">
      <c r="A23" s="7"/>
      <c r="B23" s="17"/>
      <c r="C23" s="9" t="s">
        <v>175</v>
      </c>
      <c r="D23" s="27" t="n">
        <v>1188.56</v>
      </c>
      <c r="E23" s="17" t="s">
        <v>219</v>
      </c>
    </row>
    <row r="24" customFormat="false" ht="13.8" hidden="false" customHeight="false" outlineLevel="0" collapsed="false">
      <c r="A24" s="7"/>
      <c r="B24" s="17"/>
      <c r="C24" s="9" t="s">
        <v>166</v>
      </c>
      <c r="D24" s="27" t="n">
        <v>451.33</v>
      </c>
      <c r="E24" s="17" t="s">
        <v>63</v>
      </c>
    </row>
    <row r="25" customFormat="false" ht="13.8" hidden="false" customHeight="false" outlineLevel="0" collapsed="false">
      <c r="A25" s="7"/>
      <c r="B25" s="17"/>
      <c r="C25" s="9" t="s">
        <v>86</v>
      </c>
      <c r="D25" s="27" t="n">
        <v>759.61</v>
      </c>
      <c r="E25" s="17" t="s">
        <v>220</v>
      </c>
    </row>
    <row r="26" customFormat="false" ht="13.8" hidden="false" customHeight="false" outlineLevel="0" collapsed="false">
      <c r="A26" s="4" t="s">
        <v>64</v>
      </c>
      <c r="B26" s="4"/>
      <c r="C26" s="14"/>
      <c r="D26" s="47" t="n">
        <f aca="false">SUM(D22:D25)</f>
        <v>2871.64</v>
      </c>
      <c r="E26" s="17"/>
    </row>
    <row r="27" customFormat="false" ht="13.8" hidden="false" customHeight="false" outlineLevel="0" collapsed="false">
      <c r="A27" s="17" t="s">
        <v>65</v>
      </c>
      <c r="B27" s="17"/>
      <c r="C27" s="9" t="s">
        <v>162</v>
      </c>
      <c r="D27" s="10" t="n">
        <v>922.99</v>
      </c>
      <c r="E27" s="17" t="s">
        <v>221</v>
      </c>
    </row>
    <row r="28" customFormat="false" ht="13.8" hidden="false" customHeight="false" outlineLevel="0" collapsed="false">
      <c r="A28" s="17"/>
      <c r="B28" s="17"/>
      <c r="C28" s="9" t="s">
        <v>214</v>
      </c>
      <c r="D28" s="10" t="n">
        <v>711.48</v>
      </c>
      <c r="E28" s="17" t="s">
        <v>222</v>
      </c>
    </row>
    <row r="29" customFormat="false" ht="13.8" hidden="false" customHeight="false" outlineLevel="0" collapsed="false">
      <c r="A29" s="17"/>
      <c r="B29" s="17"/>
      <c r="C29" s="9" t="s">
        <v>214</v>
      </c>
      <c r="D29" s="10" t="n">
        <v>250</v>
      </c>
      <c r="E29" s="17" t="s">
        <v>223</v>
      </c>
    </row>
    <row r="30" customFormat="false" ht="13.8" hidden="false" customHeight="false" outlineLevel="0" collapsed="false">
      <c r="A30" s="17"/>
      <c r="B30" s="17"/>
      <c r="C30" s="9" t="s">
        <v>173</v>
      </c>
      <c r="D30" s="10" t="n">
        <v>1982.98</v>
      </c>
      <c r="E30" s="17" t="s">
        <v>224</v>
      </c>
    </row>
    <row r="31" customFormat="false" ht="13.8" hidden="false" customHeight="false" outlineLevel="0" collapsed="false">
      <c r="A31" s="17"/>
      <c r="B31" s="17"/>
      <c r="C31" s="9" t="s">
        <v>175</v>
      </c>
      <c r="D31" s="10" t="n">
        <v>119.79</v>
      </c>
      <c r="E31" s="17" t="s">
        <v>225</v>
      </c>
    </row>
    <row r="32" customFormat="false" ht="13.8" hidden="false" customHeight="false" outlineLevel="0" collapsed="false">
      <c r="A32" s="17"/>
      <c r="B32" s="17"/>
      <c r="C32" s="9" t="s">
        <v>175</v>
      </c>
      <c r="D32" s="10" t="n">
        <v>298.87</v>
      </c>
      <c r="E32" s="17" t="s">
        <v>226</v>
      </c>
    </row>
    <row r="33" customFormat="false" ht="13.8" hidden="false" customHeight="false" outlineLevel="0" collapsed="false">
      <c r="A33" s="17"/>
      <c r="B33" s="17"/>
      <c r="C33" s="9" t="s">
        <v>126</v>
      </c>
      <c r="D33" s="10" t="n">
        <v>3083.8</v>
      </c>
      <c r="E33" s="17" t="s">
        <v>227</v>
      </c>
    </row>
    <row r="34" customFormat="false" ht="13.8" hidden="false" customHeight="false" outlineLevel="0" collapsed="false">
      <c r="A34" s="17"/>
      <c r="B34" s="17"/>
      <c r="C34" s="9" t="s">
        <v>126</v>
      </c>
      <c r="D34" s="10" t="n">
        <v>4443.12</v>
      </c>
      <c r="E34" s="17" t="s">
        <v>228</v>
      </c>
    </row>
    <row r="35" customFormat="false" ht="13.8" hidden="false" customHeight="false" outlineLevel="0" collapsed="false">
      <c r="A35" s="17"/>
      <c r="B35" s="17"/>
      <c r="C35" s="9" t="s">
        <v>154</v>
      </c>
      <c r="D35" s="10" t="n">
        <v>200</v>
      </c>
      <c r="E35" s="17" t="s">
        <v>229</v>
      </c>
    </row>
    <row r="36" customFormat="false" ht="13.8" hidden="false" customHeight="false" outlineLevel="0" collapsed="false">
      <c r="A36" s="17"/>
      <c r="B36" s="17"/>
      <c r="C36" s="9" t="s">
        <v>109</v>
      </c>
      <c r="D36" s="10" t="n">
        <v>1911</v>
      </c>
      <c r="E36" s="17" t="s">
        <v>221</v>
      </c>
    </row>
    <row r="37" customFormat="false" ht="13.8" hidden="false" customHeight="false" outlineLevel="0" collapsed="false">
      <c r="A37" s="17"/>
      <c r="B37" s="17"/>
      <c r="C37" s="9" t="s">
        <v>86</v>
      </c>
      <c r="D37" s="10" t="n">
        <v>161.96</v>
      </c>
      <c r="E37" s="17" t="s">
        <v>230</v>
      </c>
    </row>
    <row r="38" customFormat="false" ht="13.8" hidden="false" customHeight="false" outlineLevel="0" collapsed="false">
      <c r="A38" s="4" t="s">
        <v>71</v>
      </c>
      <c r="B38" s="4"/>
      <c r="C38" s="14"/>
      <c r="D38" s="47" t="n">
        <f aca="false">SUM(D27:D37)</f>
        <v>14085.99</v>
      </c>
      <c r="E38" s="4"/>
    </row>
    <row r="39" customFormat="false" ht="13.8" hidden="false" customHeight="false" outlineLevel="0" collapsed="false">
      <c r="A39" s="17" t="s">
        <v>72</v>
      </c>
      <c r="B39" s="17"/>
      <c r="C39" s="0" t="n">
        <v>3</v>
      </c>
      <c r="D39" s="53" t="n">
        <v>484</v>
      </c>
      <c r="E39" s="17" t="s">
        <v>231</v>
      </c>
    </row>
    <row r="40" customFormat="false" ht="13.8" hidden="false" customHeight="false" outlineLevel="0" collapsed="false">
      <c r="A40" s="17"/>
      <c r="B40" s="17"/>
      <c r="C40" s="0" t="n">
        <v>3</v>
      </c>
      <c r="D40" s="53" t="n">
        <v>20</v>
      </c>
      <c r="E40" s="17" t="s">
        <v>232</v>
      </c>
    </row>
    <row r="41" customFormat="false" ht="13.8" hidden="false" customHeight="false" outlineLevel="0" collapsed="false">
      <c r="A41" s="17"/>
      <c r="B41" s="17"/>
      <c r="C41" s="9" t="s">
        <v>214</v>
      </c>
      <c r="D41" s="10" t="n">
        <v>1524.6</v>
      </c>
      <c r="E41" s="17" t="s">
        <v>233</v>
      </c>
    </row>
    <row r="42" customFormat="false" ht="13.8" hidden="false" customHeight="false" outlineLevel="0" collapsed="false">
      <c r="A42" s="17"/>
      <c r="B42" s="17"/>
      <c r="C42" s="9" t="s">
        <v>214</v>
      </c>
      <c r="D42" s="10" t="n">
        <v>6630.8</v>
      </c>
      <c r="E42" s="17" t="s">
        <v>234</v>
      </c>
    </row>
    <row r="43" customFormat="false" ht="13.8" hidden="false" customHeight="false" outlineLevel="0" collapsed="false">
      <c r="A43" s="17"/>
      <c r="B43" s="17"/>
      <c r="C43" s="9" t="s">
        <v>214</v>
      </c>
      <c r="D43" s="10" t="n">
        <v>25</v>
      </c>
      <c r="E43" s="17" t="s">
        <v>232</v>
      </c>
    </row>
    <row r="44" customFormat="false" ht="13.8" hidden="false" customHeight="false" outlineLevel="0" collapsed="false">
      <c r="A44" s="17"/>
      <c r="B44" s="17"/>
      <c r="C44" s="9" t="s">
        <v>151</v>
      </c>
      <c r="D44" s="10" t="n">
        <v>2722.5</v>
      </c>
      <c r="E44" s="17" t="s">
        <v>235</v>
      </c>
    </row>
    <row r="45" customFormat="false" ht="13.8" hidden="false" customHeight="false" outlineLevel="0" collapsed="false">
      <c r="A45" s="17"/>
      <c r="B45" s="17"/>
      <c r="C45" s="9" t="s">
        <v>151</v>
      </c>
      <c r="D45" s="10" t="n">
        <v>2299</v>
      </c>
      <c r="E45" s="17" t="s">
        <v>176</v>
      </c>
    </row>
    <row r="46" customFormat="false" ht="13.8" hidden="false" customHeight="false" outlineLevel="0" collapsed="false">
      <c r="A46" s="17"/>
      <c r="B46" s="17"/>
      <c r="C46" s="9" t="s">
        <v>173</v>
      </c>
      <c r="D46" s="10" t="n">
        <v>8.86</v>
      </c>
      <c r="E46" s="17" t="s">
        <v>236</v>
      </c>
    </row>
    <row r="47" customFormat="false" ht="13.8" hidden="false" customHeight="false" outlineLevel="0" collapsed="false">
      <c r="A47" s="17"/>
      <c r="B47" s="17"/>
      <c r="C47" s="9" t="s">
        <v>173</v>
      </c>
      <c r="D47" s="10" t="n">
        <v>211.79</v>
      </c>
      <c r="E47" s="17" t="s">
        <v>237</v>
      </c>
    </row>
    <row r="48" customFormat="false" ht="13.8" hidden="false" customHeight="false" outlineLevel="0" collapsed="false">
      <c r="A48" s="17"/>
      <c r="B48" s="17"/>
      <c r="C48" s="9" t="s">
        <v>173</v>
      </c>
      <c r="D48" s="10" t="n">
        <v>15.06</v>
      </c>
      <c r="E48" s="17" t="s">
        <v>238</v>
      </c>
    </row>
    <row r="49" customFormat="false" ht="13.8" hidden="false" customHeight="false" outlineLevel="0" collapsed="false">
      <c r="A49" s="17"/>
      <c r="B49" s="17"/>
      <c r="C49" s="9" t="s">
        <v>173</v>
      </c>
      <c r="D49" s="10" t="n">
        <v>22.36</v>
      </c>
      <c r="E49" s="17" t="s">
        <v>239</v>
      </c>
    </row>
    <row r="50" customFormat="false" ht="13.8" hidden="false" customHeight="false" outlineLevel="0" collapsed="false">
      <c r="A50" s="17"/>
      <c r="B50" s="17"/>
      <c r="C50" s="9" t="s">
        <v>173</v>
      </c>
      <c r="D50" s="10" t="n">
        <v>735.44</v>
      </c>
      <c r="E50" s="17" t="s">
        <v>240</v>
      </c>
    </row>
    <row r="51" customFormat="false" ht="13.8" hidden="false" customHeight="false" outlineLevel="0" collapsed="false">
      <c r="A51" s="17"/>
      <c r="B51" s="17"/>
      <c r="C51" s="9" t="s">
        <v>173</v>
      </c>
      <c r="D51" s="10" t="n">
        <v>21718.44</v>
      </c>
      <c r="E51" s="17" t="s">
        <v>171</v>
      </c>
    </row>
    <row r="52" customFormat="false" ht="13.8" hidden="false" customHeight="false" outlineLevel="0" collapsed="false">
      <c r="A52" s="17"/>
      <c r="B52" s="17"/>
      <c r="C52" s="9" t="s">
        <v>173</v>
      </c>
      <c r="D52" s="10" t="n">
        <v>418.01</v>
      </c>
      <c r="E52" s="17" t="s">
        <v>241</v>
      </c>
    </row>
    <row r="53" customFormat="false" ht="13.8" hidden="false" customHeight="false" outlineLevel="0" collapsed="false">
      <c r="A53" s="17"/>
      <c r="B53" s="17"/>
      <c r="C53" s="9" t="s">
        <v>173</v>
      </c>
      <c r="D53" s="10" t="n">
        <v>23645.93</v>
      </c>
      <c r="E53" s="17" t="s">
        <v>89</v>
      </c>
    </row>
    <row r="54" customFormat="false" ht="13.8" hidden="false" customHeight="false" outlineLevel="0" collapsed="false">
      <c r="A54" s="17"/>
      <c r="B54" s="17"/>
      <c r="C54" s="9" t="s">
        <v>126</v>
      </c>
      <c r="D54" s="10" t="n">
        <v>1905.75</v>
      </c>
      <c r="E54" s="17" t="s">
        <v>242</v>
      </c>
    </row>
    <row r="55" customFormat="false" ht="13.8" hidden="false" customHeight="false" outlineLevel="0" collapsed="false">
      <c r="A55" s="17"/>
      <c r="B55" s="17"/>
      <c r="C55" s="9" t="s">
        <v>126</v>
      </c>
      <c r="D55" s="10" t="n">
        <v>7509.26</v>
      </c>
      <c r="E55" s="17" t="s">
        <v>177</v>
      </c>
    </row>
    <row r="56" customFormat="false" ht="13.8" hidden="false" customHeight="false" outlineLevel="0" collapsed="false">
      <c r="A56" s="17"/>
      <c r="B56" s="17"/>
      <c r="C56" s="9" t="s">
        <v>166</v>
      </c>
      <c r="D56" s="10" t="n">
        <v>82.4</v>
      </c>
      <c r="E56" s="17" t="s">
        <v>243</v>
      </c>
    </row>
    <row r="57" customFormat="false" ht="13.8" hidden="false" customHeight="false" outlineLevel="0" collapsed="false">
      <c r="A57" s="17"/>
      <c r="B57" s="17"/>
      <c r="C57" s="9" t="s">
        <v>166</v>
      </c>
      <c r="D57" s="10" t="n">
        <v>5.73</v>
      </c>
      <c r="E57" s="17" t="s">
        <v>244</v>
      </c>
    </row>
    <row r="58" customFormat="false" ht="13.8" hidden="false" customHeight="false" outlineLevel="0" collapsed="false">
      <c r="A58" s="17"/>
      <c r="B58" s="17"/>
      <c r="C58" s="9" t="s">
        <v>109</v>
      </c>
      <c r="D58" s="10" t="n">
        <v>104.64</v>
      </c>
      <c r="E58" s="17" t="s">
        <v>245</v>
      </c>
    </row>
    <row r="59" customFormat="false" ht="13.8" hidden="false" customHeight="false" outlineLevel="0" collapsed="false">
      <c r="A59" s="17"/>
      <c r="B59" s="17"/>
      <c r="C59" s="9" t="s">
        <v>246</v>
      </c>
      <c r="D59" s="10" t="n">
        <v>7509.26</v>
      </c>
      <c r="E59" s="17" t="s">
        <v>177</v>
      </c>
    </row>
    <row r="60" customFormat="false" ht="13.8" hidden="false" customHeight="false" outlineLevel="0" collapsed="false">
      <c r="A60" s="17"/>
      <c r="B60" s="17"/>
      <c r="C60" s="9" t="s">
        <v>169</v>
      </c>
      <c r="D60" s="10" t="n">
        <v>3500</v>
      </c>
      <c r="E60" s="17" t="s">
        <v>187</v>
      </c>
    </row>
    <row r="61" customFormat="false" ht="13.8" hidden="false" customHeight="false" outlineLevel="0" collapsed="false">
      <c r="A61" s="17"/>
      <c r="B61" s="17"/>
      <c r="C61" s="9" t="s">
        <v>169</v>
      </c>
      <c r="D61" s="10" t="n">
        <v>121</v>
      </c>
      <c r="E61" s="17" t="s">
        <v>247</v>
      </c>
    </row>
    <row r="62" customFormat="false" ht="13.8" hidden="false" customHeight="false" outlineLevel="0" collapsed="false">
      <c r="A62" s="17"/>
      <c r="B62" s="17"/>
      <c r="C62" s="9" t="s">
        <v>86</v>
      </c>
      <c r="D62" s="10" t="n">
        <v>50</v>
      </c>
      <c r="E62" s="17" t="s">
        <v>248</v>
      </c>
    </row>
    <row r="63" customFormat="false" ht="13.8" hidden="false" customHeight="false" outlineLevel="0" collapsed="false">
      <c r="A63" s="17"/>
      <c r="B63" s="17"/>
      <c r="C63" s="9" t="s">
        <v>100</v>
      </c>
      <c r="D63" s="10" t="n">
        <v>5514</v>
      </c>
      <c r="E63" s="17" t="s">
        <v>249</v>
      </c>
    </row>
    <row r="64" customFormat="false" ht="13.8" hidden="false" customHeight="false" outlineLevel="0" collapsed="false">
      <c r="A64" s="4" t="s">
        <v>97</v>
      </c>
      <c r="B64" s="4"/>
      <c r="C64" s="14"/>
      <c r="D64" s="47" t="n">
        <f aca="false">SUM(D39:D63)</f>
        <v>86783.83</v>
      </c>
      <c r="E64" s="18"/>
    </row>
    <row r="65" customFormat="false" ht="13.8" hidden="false" customHeight="false" outlineLevel="0" collapsed="false">
      <c r="A65" s="43" t="s">
        <v>250</v>
      </c>
      <c r="B65" s="4"/>
      <c r="C65" s="54" t="s">
        <v>251</v>
      </c>
      <c r="D65" s="55" t="n">
        <v>3747.37</v>
      </c>
      <c r="E65" s="18" t="s">
        <v>252</v>
      </c>
    </row>
    <row r="66" customFormat="false" ht="13.8" hidden="false" customHeight="false" outlineLevel="0" collapsed="false">
      <c r="A66" s="43"/>
      <c r="B66" s="4"/>
      <c r="C66" s="54" t="s">
        <v>162</v>
      </c>
      <c r="D66" s="55" t="n">
        <v>3124.43</v>
      </c>
      <c r="E66" s="18" t="s">
        <v>252</v>
      </c>
    </row>
    <row r="67" customFormat="false" ht="13.8" hidden="false" customHeight="false" outlineLevel="0" collapsed="false">
      <c r="A67" s="43"/>
      <c r="B67" s="4"/>
      <c r="C67" s="54" t="s">
        <v>175</v>
      </c>
      <c r="D67" s="55" t="n">
        <v>16666.67</v>
      </c>
      <c r="E67" s="18" t="s">
        <v>253</v>
      </c>
    </row>
    <row r="68" customFormat="false" ht="13.8" hidden="false" customHeight="false" outlineLevel="0" collapsed="false">
      <c r="A68" s="4" t="s">
        <v>254</v>
      </c>
      <c r="B68" s="4"/>
      <c r="C68" s="14"/>
      <c r="D68" s="47" t="n">
        <f aca="false">SUM(D65:D67)</f>
        <v>23538.47</v>
      </c>
      <c r="E68" s="18"/>
    </row>
    <row r="69" customFormat="false" ht="13.8" hidden="false" customHeight="false" outlineLevel="0" collapsed="false">
      <c r="A69" s="17" t="s">
        <v>98</v>
      </c>
      <c r="B69" s="17"/>
      <c r="C69" s="9" t="s">
        <v>126</v>
      </c>
      <c r="D69" s="10" t="n">
        <v>37.2</v>
      </c>
      <c r="E69" s="17" t="s">
        <v>255</v>
      </c>
    </row>
    <row r="70" customFormat="false" ht="13.8" hidden="false" customHeight="false" outlineLevel="0" collapsed="false">
      <c r="A70" s="17"/>
      <c r="B70" s="17"/>
      <c r="C70" s="9" t="s">
        <v>12</v>
      </c>
      <c r="D70" s="10" t="n">
        <v>236.73</v>
      </c>
      <c r="E70" s="17" t="s">
        <v>255</v>
      </c>
    </row>
    <row r="71" customFormat="false" ht="13.8" hidden="false" customHeight="false" outlineLevel="0" collapsed="false">
      <c r="A71" s="17"/>
      <c r="B71" s="17"/>
      <c r="C71" s="9" t="s">
        <v>193</v>
      </c>
      <c r="D71" s="10" t="n">
        <v>160</v>
      </c>
      <c r="E71" s="17" t="s">
        <v>194</v>
      </c>
    </row>
    <row r="72" customFormat="false" ht="13.8" hidden="false" customHeight="false" outlineLevel="0" collapsed="false">
      <c r="A72" s="17"/>
      <c r="B72" s="17"/>
      <c r="C72" s="9" t="s">
        <v>154</v>
      </c>
      <c r="D72" s="10" t="n">
        <v>264.72</v>
      </c>
      <c r="E72" s="17" t="s">
        <v>255</v>
      </c>
    </row>
    <row r="73" customFormat="false" ht="13.8" hidden="false" customHeight="false" outlineLevel="0" collapsed="false">
      <c r="A73" s="17"/>
      <c r="B73" s="17"/>
      <c r="C73" s="9" t="s">
        <v>246</v>
      </c>
      <c r="D73" s="10" t="n">
        <v>220.89</v>
      </c>
      <c r="E73" s="17" t="s">
        <v>255</v>
      </c>
    </row>
    <row r="74" customFormat="false" ht="13.8" hidden="false" customHeight="false" outlineLevel="0" collapsed="false">
      <c r="A74" s="4" t="s">
        <v>101</v>
      </c>
      <c r="B74" s="4"/>
      <c r="C74" s="14"/>
      <c r="D74" s="47" t="n">
        <f aca="false">SUM(D69:D73)</f>
        <v>919.54</v>
      </c>
      <c r="E74" s="4"/>
    </row>
    <row r="75" customFormat="false" ht="13.8" hidden="false" customHeight="false" outlineLevel="0" collapsed="false">
      <c r="A75" s="11" t="n">
        <v>20.14</v>
      </c>
      <c r="B75" s="17"/>
      <c r="C75" s="9" t="s">
        <v>246</v>
      </c>
      <c r="D75" s="10" t="n">
        <v>500</v>
      </c>
      <c r="E75" s="17" t="s">
        <v>256</v>
      </c>
    </row>
    <row r="76" s="2" customFormat="true" ht="13.8" hidden="false" customHeight="false" outlineLevel="0" collapsed="false">
      <c r="A76" s="4" t="s">
        <v>257</v>
      </c>
      <c r="B76" s="4"/>
      <c r="C76" s="14"/>
      <c r="D76" s="15" t="n">
        <f aca="false">SUM(D75)</f>
        <v>500</v>
      </c>
      <c r="E76" s="4"/>
    </row>
    <row r="77" customFormat="false" ht="13.8" hidden="false" customHeight="false" outlineLevel="0" collapsed="false">
      <c r="A77" s="17" t="s">
        <v>105</v>
      </c>
      <c r="B77" s="17"/>
      <c r="C77" s="9"/>
      <c r="D77" s="10" t="n">
        <v>165</v>
      </c>
      <c r="E77" s="17" t="s">
        <v>196</v>
      </c>
    </row>
    <row r="78" customFormat="false" ht="13.8" hidden="false" customHeight="false" outlineLevel="0" collapsed="false">
      <c r="A78" s="4" t="s">
        <v>107</v>
      </c>
      <c r="B78" s="4"/>
      <c r="C78" s="14"/>
      <c r="D78" s="47" t="n">
        <f aca="false">SUM(D77)</f>
        <v>165</v>
      </c>
      <c r="E78" s="4"/>
    </row>
    <row r="79" customFormat="false" ht="13.8" hidden="false" customHeight="false" outlineLevel="0" collapsed="false">
      <c r="A79" s="11" t="n">
        <v>20.25</v>
      </c>
      <c r="B79" s="17"/>
      <c r="C79" s="9" t="s">
        <v>162</v>
      </c>
      <c r="D79" s="10" t="n">
        <v>15155.92</v>
      </c>
      <c r="E79" s="17" t="s">
        <v>258</v>
      </c>
    </row>
    <row r="80" customFormat="false" ht="13.8" hidden="false" customHeight="false" outlineLevel="0" collapsed="false">
      <c r="A80" s="11"/>
      <c r="B80" s="17"/>
      <c r="C80" s="9" t="s">
        <v>214</v>
      </c>
      <c r="D80" s="10" t="n">
        <v>2339.14</v>
      </c>
      <c r="E80" s="17" t="s">
        <v>259</v>
      </c>
    </row>
    <row r="81" customFormat="false" ht="13.8" hidden="false" customHeight="false" outlineLevel="0" collapsed="false">
      <c r="A81" s="11"/>
      <c r="B81" s="17"/>
      <c r="C81" s="9" t="s">
        <v>175</v>
      </c>
      <c r="D81" s="10" t="n">
        <v>1800</v>
      </c>
      <c r="E81" s="17" t="s">
        <v>260</v>
      </c>
    </row>
    <row r="82" customFormat="false" ht="13.8" hidden="false" customHeight="false" outlineLevel="0" collapsed="false">
      <c r="A82" s="11"/>
      <c r="B82" s="17"/>
      <c r="C82" s="9" t="s">
        <v>175</v>
      </c>
      <c r="D82" s="10" t="n">
        <v>4955</v>
      </c>
      <c r="E82" s="17" t="s">
        <v>259</v>
      </c>
    </row>
    <row r="83" customFormat="false" ht="13.8" hidden="false" customHeight="false" outlineLevel="0" collapsed="false">
      <c r="A83" s="11"/>
      <c r="B83" s="17"/>
      <c r="C83" s="9" t="s">
        <v>175</v>
      </c>
      <c r="D83" s="10" t="n">
        <v>3562.84</v>
      </c>
      <c r="E83" s="17" t="s">
        <v>261</v>
      </c>
    </row>
    <row r="84" customFormat="false" ht="13.8" hidden="false" customHeight="false" outlineLevel="0" collapsed="false">
      <c r="A84" s="11"/>
      <c r="B84" s="17"/>
      <c r="C84" s="9" t="s">
        <v>126</v>
      </c>
      <c r="D84" s="10" t="n">
        <v>10993.32</v>
      </c>
      <c r="E84" s="17" t="s">
        <v>262</v>
      </c>
    </row>
    <row r="85" customFormat="false" ht="13.8" hidden="false" customHeight="false" outlineLevel="0" collapsed="false">
      <c r="A85" s="11"/>
      <c r="B85" s="17"/>
      <c r="C85" s="9" t="s">
        <v>154</v>
      </c>
      <c r="D85" s="10" t="n">
        <v>7164</v>
      </c>
      <c r="E85" s="17" t="s">
        <v>262</v>
      </c>
    </row>
    <row r="86" customFormat="false" ht="13.8" hidden="false" customHeight="false" outlineLevel="0" collapsed="false">
      <c r="A86" s="11"/>
      <c r="B86" s="17"/>
      <c r="C86" s="9" t="s">
        <v>154</v>
      </c>
      <c r="D86" s="10" t="n">
        <v>20125.26</v>
      </c>
      <c r="E86" s="17" t="s">
        <v>262</v>
      </c>
    </row>
    <row r="87" customFormat="false" ht="13.8" hidden="false" customHeight="false" outlineLevel="0" collapsed="false">
      <c r="A87" s="11"/>
      <c r="B87" s="17"/>
      <c r="C87" s="9" t="s">
        <v>166</v>
      </c>
      <c r="D87" s="10" t="n">
        <v>22504.99</v>
      </c>
      <c r="E87" s="17" t="s">
        <v>263</v>
      </c>
    </row>
    <row r="88" customFormat="false" ht="13.8" hidden="false" customHeight="false" outlineLevel="0" collapsed="false">
      <c r="A88" s="11"/>
      <c r="B88" s="17"/>
      <c r="C88" s="9" t="s">
        <v>73</v>
      </c>
      <c r="D88" s="10" t="n">
        <v>16378.43</v>
      </c>
      <c r="E88" s="17" t="s">
        <v>263</v>
      </c>
    </row>
    <row r="89" customFormat="false" ht="13.8" hidden="false" customHeight="false" outlineLevel="0" collapsed="false">
      <c r="A89" s="11"/>
      <c r="B89" s="17"/>
      <c r="C89" s="9" t="s">
        <v>73</v>
      </c>
      <c r="D89" s="10" t="n">
        <v>1000</v>
      </c>
      <c r="E89" s="17" t="s">
        <v>260</v>
      </c>
    </row>
    <row r="90" customFormat="false" ht="13.8" hidden="false" customHeight="false" outlineLevel="0" collapsed="false">
      <c r="A90" s="11"/>
      <c r="B90" s="17"/>
      <c r="C90" s="9" t="s">
        <v>73</v>
      </c>
      <c r="D90" s="10" t="n">
        <v>7967.65</v>
      </c>
      <c r="E90" s="17" t="s">
        <v>263</v>
      </c>
    </row>
    <row r="91" customFormat="false" ht="13.8" hidden="false" customHeight="false" outlineLevel="0" collapsed="false">
      <c r="A91" s="4" t="s">
        <v>112</v>
      </c>
      <c r="B91" s="4"/>
      <c r="C91" s="14"/>
      <c r="D91" s="15" t="n">
        <f aca="false">SUM(D79:D90)</f>
        <v>113946.55</v>
      </c>
      <c r="E91" s="17"/>
    </row>
    <row r="92" customFormat="false" ht="13.8" hidden="false" customHeight="false" outlineLevel="0" collapsed="false">
      <c r="A92" s="4" t="s">
        <v>113</v>
      </c>
      <c r="B92" s="4"/>
      <c r="C92" s="14"/>
      <c r="D92" s="15" t="n">
        <v>1524.01</v>
      </c>
      <c r="E92" s="17" t="s">
        <v>201</v>
      </c>
    </row>
    <row r="93" customFormat="false" ht="13.8" hidden="false" customHeight="false" outlineLevel="0" collapsed="false">
      <c r="A93" s="4" t="s">
        <v>115</v>
      </c>
      <c r="B93" s="4"/>
      <c r="C93" s="14"/>
      <c r="D93" s="15" t="n">
        <f aca="false">SUM(D92)</f>
        <v>1524.01</v>
      </c>
      <c r="E93" s="17"/>
    </row>
    <row r="94" customFormat="false" ht="13.8" hidden="false" customHeight="false" outlineLevel="0" collapsed="false">
      <c r="A94" s="17" t="s">
        <v>264</v>
      </c>
      <c r="B94" s="17"/>
      <c r="C94" s="9" t="s">
        <v>265</v>
      </c>
      <c r="D94" s="10" t="n">
        <v>124.25</v>
      </c>
      <c r="E94" s="17" t="s">
        <v>266</v>
      </c>
    </row>
    <row r="95" customFormat="false" ht="13.8" hidden="false" customHeight="false" outlineLevel="0" collapsed="false">
      <c r="A95" s="17"/>
      <c r="B95" s="17"/>
      <c r="C95" s="9" t="s">
        <v>90</v>
      </c>
      <c r="D95" s="10" t="n">
        <v>181.5</v>
      </c>
      <c r="E95" s="17" t="s">
        <v>267</v>
      </c>
    </row>
    <row r="96" customFormat="false" ht="13.8" hidden="false" customHeight="false" outlineLevel="0" collapsed="false">
      <c r="A96" s="4" t="s">
        <v>268</v>
      </c>
      <c r="B96" s="4"/>
      <c r="C96" s="14"/>
      <c r="D96" s="15" t="n">
        <f aca="false">SUM(D94:D95)</f>
        <v>305.75</v>
      </c>
      <c r="E96" s="4"/>
    </row>
    <row r="97" customFormat="false" ht="13.8" hidden="false" customHeight="false" outlineLevel="0" collapsed="false">
      <c r="A97" s="11" t="n">
        <v>59.17</v>
      </c>
      <c r="B97" s="17"/>
      <c r="C97" s="9" t="s">
        <v>162</v>
      </c>
      <c r="D97" s="10" t="n">
        <v>224730.45</v>
      </c>
      <c r="E97" s="17" t="s">
        <v>269</v>
      </c>
    </row>
    <row r="98" customFormat="false" ht="13.8" hidden="false" customHeight="false" outlineLevel="0" collapsed="false">
      <c r="A98" s="11"/>
      <c r="B98" s="17"/>
      <c r="C98" s="9" t="s">
        <v>214</v>
      </c>
      <c r="D98" s="10" t="n">
        <v>63624.29</v>
      </c>
      <c r="E98" s="17" t="s">
        <v>269</v>
      </c>
    </row>
    <row r="99" customFormat="false" ht="13.8" hidden="false" customHeight="false" outlineLevel="0" collapsed="false">
      <c r="A99" s="11"/>
      <c r="B99" s="17"/>
      <c r="C99" s="9" t="s">
        <v>173</v>
      </c>
      <c r="D99" s="10" t="n">
        <v>7159</v>
      </c>
      <c r="E99" s="17" t="s">
        <v>270</v>
      </c>
    </row>
    <row r="100" customFormat="false" ht="13.8" hidden="false" customHeight="false" outlineLevel="0" collapsed="false">
      <c r="A100" s="11"/>
      <c r="B100" s="17"/>
      <c r="C100" s="9" t="s">
        <v>175</v>
      </c>
      <c r="D100" s="10" t="n">
        <v>43892.92</v>
      </c>
      <c r="E100" s="17" t="s">
        <v>269</v>
      </c>
    </row>
    <row r="101" customFormat="false" ht="13.8" hidden="false" customHeight="false" outlineLevel="0" collapsed="false">
      <c r="A101" s="11"/>
      <c r="B101" s="17"/>
      <c r="C101" s="9" t="s">
        <v>175</v>
      </c>
      <c r="D101" s="10" t="n">
        <v>7159</v>
      </c>
      <c r="E101" s="17" t="s">
        <v>269</v>
      </c>
    </row>
    <row r="102" customFormat="false" ht="13.8" hidden="false" customHeight="false" outlineLevel="0" collapsed="false">
      <c r="A102" s="11"/>
      <c r="B102" s="17"/>
      <c r="C102" s="9" t="s">
        <v>175</v>
      </c>
      <c r="D102" s="10" t="n">
        <v>-7159</v>
      </c>
      <c r="E102" s="17" t="s">
        <v>270</v>
      </c>
    </row>
    <row r="103" customFormat="false" ht="13.8" hidden="false" customHeight="false" outlineLevel="0" collapsed="false">
      <c r="A103" s="11"/>
      <c r="B103" s="17"/>
      <c r="C103" s="9" t="s">
        <v>126</v>
      </c>
      <c r="D103" s="10" t="n">
        <v>387768.98</v>
      </c>
      <c r="E103" s="17" t="s">
        <v>269</v>
      </c>
    </row>
    <row r="104" customFormat="false" ht="13.8" hidden="false" customHeight="false" outlineLevel="0" collapsed="false">
      <c r="A104" s="11"/>
      <c r="B104" s="17"/>
      <c r="C104" s="9" t="s">
        <v>154</v>
      </c>
      <c r="D104" s="10" t="n">
        <v>183416.4</v>
      </c>
      <c r="E104" s="17" t="s">
        <v>269</v>
      </c>
    </row>
    <row r="105" customFormat="false" ht="13.8" hidden="false" customHeight="false" outlineLevel="0" collapsed="false">
      <c r="A105" s="11"/>
      <c r="B105" s="17"/>
      <c r="C105" s="9" t="s">
        <v>154</v>
      </c>
      <c r="D105" s="10" t="n">
        <v>588206.2</v>
      </c>
      <c r="E105" s="17" t="s">
        <v>269</v>
      </c>
    </row>
    <row r="106" customFormat="false" ht="13.8" hidden="false" customHeight="false" outlineLevel="0" collapsed="false">
      <c r="A106" s="11"/>
      <c r="B106" s="17"/>
      <c r="C106" s="9" t="s">
        <v>166</v>
      </c>
      <c r="D106" s="10" t="n">
        <v>82980</v>
      </c>
      <c r="E106" s="17" t="s">
        <v>269</v>
      </c>
    </row>
    <row r="107" customFormat="false" ht="13.8" hidden="false" customHeight="false" outlineLevel="0" collapsed="false">
      <c r="A107" s="11"/>
      <c r="B107" s="17"/>
      <c r="C107" s="9" t="s">
        <v>166</v>
      </c>
      <c r="D107" s="10" t="n">
        <v>415732.51</v>
      </c>
      <c r="E107" s="17" t="s">
        <v>269</v>
      </c>
    </row>
    <row r="108" customFormat="false" ht="13.8" hidden="false" customHeight="false" outlineLevel="0" collapsed="false">
      <c r="A108" s="11"/>
      <c r="B108" s="17"/>
      <c r="C108" s="9" t="s">
        <v>73</v>
      </c>
      <c r="D108" s="10" t="n">
        <v>194387.04</v>
      </c>
      <c r="E108" s="17" t="s">
        <v>269</v>
      </c>
      <c r="I108" s="1"/>
    </row>
    <row r="109" customFormat="false" ht="13.8" hidden="false" customHeight="false" outlineLevel="0" collapsed="false">
      <c r="A109" s="11"/>
      <c r="B109" s="17"/>
      <c r="C109" s="9" t="s">
        <v>73</v>
      </c>
      <c r="D109" s="10" t="n">
        <v>181448.28</v>
      </c>
      <c r="E109" s="17" t="s">
        <v>269</v>
      </c>
    </row>
    <row r="110" customFormat="false" ht="13.8" hidden="false" customHeight="false" outlineLevel="0" collapsed="false">
      <c r="A110" s="11"/>
      <c r="B110" s="17"/>
      <c r="C110" s="9" t="s">
        <v>182</v>
      </c>
      <c r="D110" s="10" t="n">
        <v>3082.03</v>
      </c>
      <c r="E110" s="17" t="s">
        <v>269</v>
      </c>
    </row>
    <row r="111" customFormat="false" ht="13.8" hidden="false" customHeight="false" outlineLevel="0" collapsed="false">
      <c r="A111" s="11"/>
      <c r="B111" s="17"/>
      <c r="C111" s="9" t="s">
        <v>182</v>
      </c>
      <c r="D111" s="10" t="n">
        <v>3752.54</v>
      </c>
      <c r="E111" s="17" t="s">
        <v>269</v>
      </c>
    </row>
    <row r="112" customFormat="false" ht="13.8" hidden="false" customHeight="false" outlineLevel="0" collapsed="false">
      <c r="A112" s="11"/>
      <c r="B112" s="17"/>
      <c r="C112" s="9" t="s">
        <v>182</v>
      </c>
      <c r="D112" s="10" t="n">
        <v>2848.16</v>
      </c>
      <c r="E112" s="17" t="s">
        <v>269</v>
      </c>
    </row>
    <row r="113" customFormat="false" ht="13.8" hidden="false" customHeight="false" outlineLevel="0" collapsed="false">
      <c r="A113" s="11"/>
      <c r="B113" s="17"/>
      <c r="C113" s="9" t="s">
        <v>182</v>
      </c>
      <c r="D113" s="10" t="n">
        <v>15990.67</v>
      </c>
      <c r="E113" s="17" t="s">
        <v>269</v>
      </c>
    </row>
    <row r="114" customFormat="false" ht="13.8" hidden="false" customHeight="false" outlineLevel="0" collapsed="false">
      <c r="A114" s="11"/>
      <c r="B114" s="17"/>
      <c r="C114" s="9" t="s">
        <v>182</v>
      </c>
      <c r="D114" s="10" t="n">
        <v>2797.21</v>
      </c>
      <c r="E114" s="17" t="s">
        <v>269</v>
      </c>
    </row>
    <row r="115" customFormat="false" ht="13.8" hidden="false" customHeight="false" outlineLevel="0" collapsed="false">
      <c r="A115" s="11"/>
      <c r="B115" s="17"/>
      <c r="C115" s="9" t="s">
        <v>182</v>
      </c>
      <c r="D115" s="10" t="n">
        <v>2931.21</v>
      </c>
      <c r="E115" s="17" t="s">
        <v>269</v>
      </c>
    </row>
    <row r="116" customFormat="false" ht="13.8" hidden="false" customHeight="false" outlineLevel="0" collapsed="false">
      <c r="A116" s="11"/>
      <c r="B116" s="17"/>
      <c r="C116" s="9" t="s">
        <v>182</v>
      </c>
      <c r="D116" s="10" t="n">
        <v>6562.49</v>
      </c>
      <c r="E116" s="17" t="s">
        <v>269</v>
      </c>
    </row>
    <row r="117" customFormat="false" ht="13.8" hidden="false" customHeight="false" outlineLevel="0" collapsed="false">
      <c r="A117" s="11"/>
      <c r="B117" s="17"/>
      <c r="C117" s="9" t="s">
        <v>182</v>
      </c>
      <c r="D117" s="10" t="n">
        <v>3838.14</v>
      </c>
      <c r="E117" s="17" t="s">
        <v>269</v>
      </c>
    </row>
    <row r="118" customFormat="false" ht="13.8" hidden="false" customHeight="false" outlineLevel="0" collapsed="false">
      <c r="A118" s="11"/>
      <c r="B118" s="17"/>
      <c r="C118" s="9" t="s">
        <v>182</v>
      </c>
      <c r="D118" s="10" t="n">
        <v>4371.6</v>
      </c>
      <c r="E118" s="17" t="s">
        <v>269</v>
      </c>
    </row>
    <row r="119" customFormat="false" ht="13.8" hidden="false" customHeight="false" outlineLevel="0" collapsed="false">
      <c r="A119" s="11"/>
      <c r="B119" s="17"/>
      <c r="C119" s="9" t="s">
        <v>182</v>
      </c>
      <c r="D119" s="10" t="n">
        <v>1737.43</v>
      </c>
      <c r="E119" s="17" t="s">
        <v>269</v>
      </c>
    </row>
    <row r="120" customFormat="false" ht="13.8" hidden="false" customHeight="false" outlineLevel="0" collapsed="false">
      <c r="A120" s="11"/>
      <c r="B120" s="17"/>
      <c r="C120" s="9" t="s">
        <v>182</v>
      </c>
      <c r="D120" s="10" t="n">
        <v>7260.52</v>
      </c>
      <c r="E120" s="17" t="s">
        <v>269</v>
      </c>
    </row>
    <row r="121" customFormat="false" ht="13.8" hidden="false" customHeight="false" outlineLevel="0" collapsed="false">
      <c r="A121" s="11"/>
      <c r="B121" s="17"/>
      <c r="C121" s="9" t="s">
        <v>182</v>
      </c>
      <c r="D121" s="10" t="n">
        <v>15500</v>
      </c>
      <c r="E121" s="17" t="s">
        <v>269</v>
      </c>
    </row>
    <row r="122" customFormat="false" ht="13.8" hidden="false" customHeight="false" outlineLevel="0" collapsed="false">
      <c r="A122" s="11"/>
      <c r="B122" s="17"/>
      <c r="C122" s="9" t="s">
        <v>182</v>
      </c>
      <c r="D122" s="10" t="n">
        <v>3100</v>
      </c>
      <c r="E122" s="17" t="s">
        <v>269</v>
      </c>
    </row>
    <row r="123" customFormat="false" ht="13.8" hidden="false" customHeight="false" outlineLevel="0" collapsed="false">
      <c r="A123" s="11"/>
      <c r="B123" s="17"/>
      <c r="C123" s="9" t="s">
        <v>182</v>
      </c>
      <c r="D123" s="10" t="n">
        <v>15500</v>
      </c>
      <c r="E123" s="17" t="s">
        <v>269</v>
      </c>
    </row>
    <row r="124" customFormat="false" ht="13.8" hidden="false" customHeight="false" outlineLevel="0" collapsed="false">
      <c r="A124" s="11"/>
      <c r="B124" s="17"/>
      <c r="C124" s="9" t="s">
        <v>182</v>
      </c>
      <c r="D124" s="10" t="n">
        <v>3100</v>
      </c>
      <c r="E124" s="17" t="s">
        <v>269</v>
      </c>
    </row>
    <row r="125" customFormat="false" ht="13.8" hidden="false" customHeight="false" outlineLevel="0" collapsed="false">
      <c r="A125" s="11"/>
      <c r="B125" s="17"/>
      <c r="C125" s="9" t="s">
        <v>182</v>
      </c>
      <c r="D125" s="10" t="n">
        <v>15500</v>
      </c>
      <c r="E125" s="17" t="s">
        <v>269</v>
      </c>
    </row>
    <row r="126" customFormat="false" ht="13.8" hidden="false" customHeight="false" outlineLevel="0" collapsed="false">
      <c r="A126" s="11"/>
      <c r="B126" s="17"/>
      <c r="C126" s="9" t="s">
        <v>182</v>
      </c>
      <c r="D126" s="10" t="n">
        <v>31000</v>
      </c>
      <c r="E126" s="17" t="s">
        <v>269</v>
      </c>
    </row>
    <row r="127" customFormat="false" ht="13.8" hidden="false" customHeight="false" outlineLevel="0" collapsed="false">
      <c r="A127" s="11"/>
      <c r="B127" s="17"/>
      <c r="C127" s="9" t="s">
        <v>182</v>
      </c>
      <c r="D127" s="10" t="n">
        <v>3100</v>
      </c>
      <c r="E127" s="17" t="s">
        <v>269</v>
      </c>
    </row>
    <row r="128" customFormat="false" ht="13.8" hidden="false" customHeight="false" outlineLevel="0" collapsed="false">
      <c r="A128" s="11"/>
      <c r="B128" s="17"/>
      <c r="C128" s="9" t="s">
        <v>182</v>
      </c>
      <c r="D128" s="10" t="n">
        <v>3100</v>
      </c>
      <c r="E128" s="17" t="s">
        <v>269</v>
      </c>
    </row>
    <row r="129" customFormat="false" ht="13.8" hidden="false" customHeight="false" outlineLevel="0" collapsed="false">
      <c r="A129" s="11"/>
      <c r="B129" s="17"/>
      <c r="C129" s="9" t="s">
        <v>182</v>
      </c>
      <c r="D129" s="10" t="n">
        <v>6200</v>
      </c>
      <c r="E129" s="17" t="s">
        <v>269</v>
      </c>
    </row>
    <row r="130" customFormat="false" ht="13.8" hidden="false" customHeight="false" outlineLevel="0" collapsed="false">
      <c r="A130" s="11"/>
      <c r="B130" s="17"/>
      <c r="C130" s="9" t="s">
        <v>182</v>
      </c>
      <c r="D130" s="10" t="n">
        <v>2958.52</v>
      </c>
      <c r="E130" s="17" t="s">
        <v>269</v>
      </c>
    </row>
    <row r="131" customFormat="false" ht="13.8" hidden="false" customHeight="false" outlineLevel="0" collapsed="false">
      <c r="A131" s="11"/>
      <c r="B131" s="17"/>
      <c r="C131" s="9" t="s">
        <v>182</v>
      </c>
      <c r="D131" s="10" t="n">
        <v>6190.55</v>
      </c>
      <c r="E131" s="17" t="s">
        <v>269</v>
      </c>
    </row>
    <row r="132" customFormat="false" ht="13.8" hidden="false" customHeight="false" outlineLevel="0" collapsed="false">
      <c r="A132" s="11"/>
      <c r="B132" s="17"/>
      <c r="C132" s="9" t="s">
        <v>182</v>
      </c>
      <c r="D132" s="10" t="n">
        <v>5708.7</v>
      </c>
      <c r="E132" s="17" t="s">
        <v>269</v>
      </c>
    </row>
    <row r="133" customFormat="false" ht="13.8" hidden="false" customHeight="false" outlineLevel="0" collapsed="false">
      <c r="A133" s="29" t="s">
        <v>117</v>
      </c>
      <c r="B133" s="4"/>
      <c r="C133" s="14"/>
      <c r="D133" s="15" t="n">
        <f aca="false">SUM(D97:D132)</f>
        <v>2539475.84</v>
      </c>
      <c r="E133" s="17"/>
    </row>
    <row r="134" customFormat="false" ht="13.8" hidden="false" customHeight="false" outlineLevel="0" collapsed="false">
      <c r="A134" s="30" t="s">
        <v>118</v>
      </c>
      <c r="B134" s="17"/>
      <c r="C134" s="9" t="s">
        <v>12</v>
      </c>
      <c r="D134" s="10" t="n">
        <v>810</v>
      </c>
      <c r="E134" s="17" t="s">
        <v>271</v>
      </c>
    </row>
    <row r="135" customFormat="false" ht="13.8" hidden="false" customHeight="false" outlineLevel="0" collapsed="false">
      <c r="A135" s="31" t="s">
        <v>120</v>
      </c>
      <c r="B135" s="17"/>
      <c r="C135" s="9"/>
      <c r="D135" s="15" t="n">
        <f aca="false">SUM(D134)</f>
        <v>810</v>
      </c>
      <c r="E135" s="17"/>
    </row>
    <row r="136" s="23" customFormat="true" ht="13.8" hidden="false" customHeight="false" outlineLevel="0" collapsed="false">
      <c r="A136" s="30" t="n">
        <v>65.01</v>
      </c>
      <c r="B136" s="17"/>
      <c r="C136" s="9"/>
      <c r="D136" s="10" t="n">
        <v>1089959.64</v>
      </c>
      <c r="E136" s="17" t="s">
        <v>121</v>
      </c>
    </row>
    <row r="137" customFormat="false" ht="13.8" hidden="false" customHeight="false" outlineLevel="0" collapsed="false">
      <c r="A137" s="31" t="s">
        <v>122</v>
      </c>
      <c r="B137" s="17"/>
      <c r="C137" s="9"/>
      <c r="D137" s="47" t="n">
        <f aca="false">SUM(D136)</f>
        <v>1089959.64</v>
      </c>
      <c r="E137" s="17"/>
    </row>
    <row r="138" customFormat="false" ht="13.8" hidden="false" customHeight="false" outlineLevel="0" collapsed="false">
      <c r="A138" s="30" t="s">
        <v>208</v>
      </c>
      <c r="B138" s="17"/>
      <c r="C138" s="9" t="s">
        <v>86</v>
      </c>
      <c r="D138" s="10" t="n">
        <v>1500</v>
      </c>
      <c r="E138" s="17" t="s">
        <v>272</v>
      </c>
    </row>
    <row r="139" customFormat="false" ht="13.8" hidden="false" customHeight="false" outlineLevel="0" collapsed="false">
      <c r="A139" s="30"/>
      <c r="B139" s="17"/>
      <c r="C139" s="9"/>
      <c r="D139" s="10" t="n">
        <v>9054583.33</v>
      </c>
      <c r="E139" s="17" t="s">
        <v>121</v>
      </c>
    </row>
    <row r="140" customFormat="false" ht="13.8" hidden="false" customHeight="false" outlineLevel="0" collapsed="false">
      <c r="A140" s="31" t="s">
        <v>273</v>
      </c>
      <c r="B140" s="4"/>
      <c r="C140" s="14"/>
      <c r="D140" s="47" t="n">
        <f aca="false">SUM(D138:D139)</f>
        <v>9056083.33</v>
      </c>
      <c r="E140" s="4"/>
    </row>
    <row r="141" customFormat="false" ht="13.8" hidden="false" customHeight="false" outlineLevel="0" collapsed="false">
      <c r="A141" s="31" t="s">
        <v>146</v>
      </c>
      <c r="B141" s="4"/>
      <c r="C141" s="14"/>
      <c r="D141" s="47" t="n">
        <f aca="false">SUM(D12+D16+D19+D21+D26+D38+D64+D68+D74+D76+D78+D91+D93+D96+D133+D135+D137+D140)</f>
        <v>13011887.08</v>
      </c>
      <c r="E141" s="4"/>
    </row>
    <row r="142" customFormat="false" ht="13.8" hidden="false" customHeight="false" outlineLevel="0" collapsed="false"/>
    <row r="143" customFormat="false" ht="13.8" hidden="false" customHeight="false" outlineLevel="0" collapsed="false"/>
    <row r="144" customFormat="false" ht="13.8" hidden="false" customHeight="false" outlineLevel="0" collapsed="false"/>
    <row r="145" customFormat="false" ht="13.8" hidden="false" customHeight="false" outlineLevel="0" collapsed="false"/>
    <row r="146" customFormat="false" ht="13.8" hidden="false" customHeight="false" outlineLevel="0" collapsed="false"/>
    <row r="147" customFormat="false" ht="13.8" hidden="false" customHeight="false" outlineLevel="0" collapsed="false"/>
    <row r="148" customFormat="false" ht="13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9" activeCellId="0" sqref="K29"/>
    </sheetView>
  </sheetViews>
  <sheetFormatPr defaultRowHeight="15" zeroHeight="false" outlineLevelRow="0" outlineLevelCol="0"/>
  <cols>
    <col collapsed="false" customWidth="true" hidden="false" outlineLevel="0" max="1" min="1" style="0" width="27.65"/>
    <col collapsed="false" customWidth="true" hidden="false" outlineLevel="0" max="2" min="2" style="0" width="15.84"/>
    <col collapsed="false" customWidth="true" hidden="false" outlineLevel="0" max="3" min="3" style="0" width="10.85"/>
    <col collapsed="false" customWidth="true" hidden="false" outlineLevel="0" max="4" min="4" style="1" width="16.57"/>
    <col collapsed="false" customWidth="true" hidden="false" outlineLevel="0" max="5" min="5" style="0" width="46.86"/>
    <col collapsed="false" customWidth="true" hidden="false" outlineLevel="0" max="1025" min="6" style="0" width="9.13"/>
  </cols>
  <sheetData>
    <row r="1" customFormat="false" ht="15" hidden="false" customHeight="false" outlineLevel="0" collapsed="false">
      <c r="A1" s="2" t="s">
        <v>0</v>
      </c>
      <c r="B1" s="2"/>
      <c r="C1" s="2"/>
      <c r="D1" s="3"/>
    </row>
    <row r="2" customFormat="false" ht="15" hidden="false" customHeight="false" outlineLevel="0" collapsed="false">
      <c r="A2" s="2" t="s">
        <v>1</v>
      </c>
      <c r="B2" s="2"/>
      <c r="C2" s="2"/>
      <c r="D2" s="3"/>
    </row>
    <row r="4" customFormat="false" ht="15" hidden="false" customHeight="false" outlineLevel="0" collapsed="false">
      <c r="A4" s="2" t="s">
        <v>2</v>
      </c>
      <c r="B4" s="2"/>
      <c r="C4" s="2"/>
      <c r="D4" s="3"/>
      <c r="E4" s="2"/>
    </row>
    <row r="5" customFormat="false" ht="15" hidden="false" customHeight="false" outlineLevel="0" collapsed="false">
      <c r="A5" s="2" t="s">
        <v>3</v>
      </c>
      <c r="B5" s="2"/>
      <c r="C5" s="2"/>
      <c r="D5" s="3"/>
      <c r="E5" s="2"/>
    </row>
    <row r="6" customFormat="false" ht="15" hidden="false" customHeight="false" outlineLevel="0" collapsed="false">
      <c r="A6" s="2"/>
      <c r="B6" s="2"/>
      <c r="C6" s="2"/>
      <c r="D6" s="3"/>
      <c r="E6" s="2"/>
    </row>
    <row r="7" customFormat="false" ht="15" hidden="false" customHeight="false" outlineLevel="0" collapsed="false">
      <c r="A7" s="2"/>
      <c r="B7" s="2"/>
      <c r="C7" s="2"/>
      <c r="D7" s="3"/>
      <c r="E7" s="2"/>
    </row>
    <row r="8" customFormat="false" ht="13.8" hidden="false" customHeight="false" outlineLevel="0" collapsed="false">
      <c r="A8" s="2"/>
      <c r="B8" s="2" t="s">
        <v>274</v>
      </c>
      <c r="C8" s="2"/>
      <c r="D8" s="3"/>
      <c r="E8" s="2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275</v>
      </c>
      <c r="C11" s="9"/>
      <c r="D11" s="10"/>
      <c r="E11" s="11"/>
    </row>
    <row r="12" customFormat="false" ht="13.8" hidden="false" customHeight="false" outlineLevel="0" collapsed="false">
      <c r="A12" s="7"/>
      <c r="B12" s="8"/>
      <c r="C12" s="9" t="s">
        <v>126</v>
      </c>
      <c r="D12" s="10" t="n">
        <v>148344</v>
      </c>
      <c r="E12" s="11" t="s">
        <v>276</v>
      </c>
    </row>
    <row r="13" customFormat="false" ht="13.8" hidden="false" customHeight="false" outlineLevel="0" collapsed="false">
      <c r="A13" s="7"/>
      <c r="B13" s="8"/>
      <c r="C13" s="9" t="s">
        <v>126</v>
      </c>
      <c r="D13" s="10" t="n">
        <v>124096</v>
      </c>
      <c r="E13" s="11" t="s">
        <v>277</v>
      </c>
    </row>
    <row r="14" customFormat="false" ht="13.8" hidden="false" customHeight="false" outlineLevel="0" collapsed="false">
      <c r="A14" s="7"/>
      <c r="B14" s="8"/>
      <c r="C14" s="9" t="s">
        <v>126</v>
      </c>
      <c r="D14" s="10" t="n">
        <v>36396</v>
      </c>
      <c r="E14" s="11" t="s">
        <v>278</v>
      </c>
    </row>
    <row r="15" customFormat="false" ht="13.8" hidden="false" customHeight="false" outlineLevel="0" collapsed="false">
      <c r="A15" s="7"/>
      <c r="B15" s="8"/>
      <c r="C15" s="9" t="s">
        <v>126</v>
      </c>
      <c r="D15" s="10" t="n">
        <v>140219</v>
      </c>
      <c r="E15" s="11" t="s">
        <v>279</v>
      </c>
    </row>
    <row r="16" customFormat="false" ht="13.8" hidden="false" customHeight="false" outlineLevel="0" collapsed="false">
      <c r="A16" s="7"/>
      <c r="B16" s="8"/>
      <c r="C16" s="9" t="s">
        <v>12</v>
      </c>
      <c r="D16" s="10" t="n">
        <v>5703</v>
      </c>
      <c r="E16" s="11" t="s">
        <v>128</v>
      </c>
    </row>
    <row r="17" customFormat="false" ht="13.8" hidden="false" customHeight="false" outlineLevel="0" collapsed="false">
      <c r="A17" s="7"/>
      <c r="B17" s="8"/>
      <c r="C17" s="9" t="s">
        <v>12</v>
      </c>
      <c r="D17" s="10" t="n">
        <v>8594</v>
      </c>
      <c r="E17" s="11" t="s">
        <v>128</v>
      </c>
    </row>
    <row r="18" customFormat="false" ht="13.8" hidden="false" customHeight="false" outlineLevel="0" collapsed="false">
      <c r="A18" s="7"/>
      <c r="B18" s="8"/>
      <c r="C18" s="9" t="s">
        <v>12</v>
      </c>
      <c r="D18" s="10" t="n">
        <v>5719</v>
      </c>
      <c r="E18" s="11" t="s">
        <v>128</v>
      </c>
    </row>
    <row r="19" customFormat="false" ht="13.8" hidden="false" customHeight="false" outlineLevel="0" collapsed="false">
      <c r="A19" s="7"/>
      <c r="B19" s="8"/>
      <c r="C19" s="9" t="s">
        <v>12</v>
      </c>
      <c r="D19" s="10" t="n">
        <v>3998</v>
      </c>
      <c r="E19" s="11" t="s">
        <v>128</v>
      </c>
    </row>
    <row r="20" customFormat="false" ht="13.8" hidden="false" customHeight="false" outlineLevel="0" collapsed="false">
      <c r="A20" s="7"/>
      <c r="B20" s="8"/>
      <c r="C20" s="9" t="s">
        <v>12</v>
      </c>
      <c r="D20" s="10" t="n">
        <v>5496</v>
      </c>
      <c r="E20" s="11" t="s">
        <v>128</v>
      </c>
    </row>
    <row r="21" s="23" customFormat="true" ht="13.8" hidden="false" customHeight="false" outlineLevel="0" collapsed="false">
      <c r="A21" s="7"/>
      <c r="B21" s="8"/>
      <c r="C21" s="9" t="s">
        <v>12</v>
      </c>
      <c r="D21" s="10" t="n">
        <v>59503</v>
      </c>
      <c r="E21" s="11" t="s">
        <v>280</v>
      </c>
    </row>
    <row r="22" customFormat="false" ht="13.8" hidden="false" customHeight="false" outlineLevel="0" collapsed="false">
      <c r="A22" s="7"/>
      <c r="B22" s="8"/>
      <c r="C22" s="9" t="s">
        <v>12</v>
      </c>
      <c r="D22" s="10" t="n">
        <v>13539</v>
      </c>
      <c r="E22" s="11" t="s">
        <v>281</v>
      </c>
    </row>
    <row r="23" s="23" customFormat="true" ht="13.8" hidden="false" customHeight="false" outlineLevel="0" collapsed="false">
      <c r="A23" s="7"/>
      <c r="B23" s="8"/>
      <c r="C23" s="9" t="s">
        <v>12</v>
      </c>
      <c r="D23" s="10" t="n">
        <v>238224</v>
      </c>
      <c r="E23" s="11" t="s">
        <v>131</v>
      </c>
    </row>
    <row r="24" s="23" customFormat="true" ht="13.8" hidden="false" customHeight="false" outlineLevel="0" collapsed="false">
      <c r="A24" s="7"/>
      <c r="B24" s="8"/>
      <c r="C24" s="9" t="s">
        <v>12</v>
      </c>
      <c r="D24" s="10" t="n">
        <v>95280</v>
      </c>
      <c r="E24" s="11" t="s">
        <v>282</v>
      </c>
    </row>
    <row r="25" customFormat="false" ht="13.8" hidden="false" customHeight="false" outlineLevel="0" collapsed="false">
      <c r="A25" s="7"/>
      <c r="B25" s="8"/>
      <c r="C25" s="9" t="s">
        <v>12</v>
      </c>
      <c r="D25" s="10" t="n">
        <v>1300</v>
      </c>
      <c r="E25" s="11" t="s">
        <v>283</v>
      </c>
    </row>
    <row r="26" customFormat="false" ht="13.8" hidden="false" customHeight="false" outlineLevel="0" collapsed="false">
      <c r="A26" s="7"/>
      <c r="B26" s="8"/>
      <c r="C26" s="9" t="s">
        <v>12</v>
      </c>
      <c r="D26" s="10" t="n">
        <v>1509</v>
      </c>
      <c r="E26" s="11" t="s">
        <v>133</v>
      </c>
    </row>
    <row r="27" customFormat="false" ht="13.8" hidden="false" customHeight="false" outlineLevel="0" collapsed="false">
      <c r="A27" s="7"/>
      <c r="B27" s="8"/>
      <c r="C27" s="9" t="s">
        <v>12</v>
      </c>
      <c r="D27" s="10" t="n">
        <v>3600</v>
      </c>
      <c r="E27" s="11" t="s">
        <v>134</v>
      </c>
    </row>
    <row r="28" customFormat="false" ht="14.25" hidden="false" customHeight="true" outlineLevel="0" collapsed="false">
      <c r="A28" s="4" t="s">
        <v>19</v>
      </c>
      <c r="B28" s="4"/>
      <c r="C28" s="14"/>
      <c r="D28" s="47" t="n">
        <f aca="false">SUM(D11:D27)</f>
        <v>891520</v>
      </c>
      <c r="E28" s="16"/>
    </row>
    <row r="29" customFormat="false" ht="13.8" hidden="false" customHeight="false" outlineLevel="0" collapsed="false">
      <c r="A29" s="17" t="s">
        <v>20</v>
      </c>
      <c r="B29" s="17"/>
      <c r="C29" s="9" t="s">
        <v>12</v>
      </c>
      <c r="D29" s="10" t="n">
        <v>21005</v>
      </c>
      <c r="E29" s="17" t="s">
        <v>284</v>
      </c>
    </row>
    <row r="30" customFormat="false" ht="13.8" hidden="false" customHeight="false" outlineLevel="0" collapsed="false">
      <c r="A30" s="4" t="s">
        <v>22</v>
      </c>
      <c r="B30" s="4"/>
      <c r="C30" s="14"/>
      <c r="D30" s="47" t="n">
        <f aca="false">SUM(D29)</f>
        <v>21005</v>
      </c>
      <c r="E30" s="4"/>
    </row>
    <row r="31" s="23" customFormat="true" ht="13.8" hidden="false" customHeight="false" outlineLevel="0" collapsed="false">
      <c r="A31" s="17" t="s">
        <v>23</v>
      </c>
      <c r="B31" s="17"/>
      <c r="C31" s="9" t="s">
        <v>175</v>
      </c>
      <c r="D31" s="10" t="n">
        <v>9677</v>
      </c>
      <c r="E31" s="17" t="s">
        <v>285</v>
      </c>
    </row>
    <row r="32" customFormat="false" ht="13.8" hidden="false" customHeight="false" outlineLevel="0" collapsed="false">
      <c r="A32" s="17"/>
      <c r="B32" s="17"/>
      <c r="C32" s="9" t="s">
        <v>12</v>
      </c>
      <c r="D32" s="10" t="n">
        <v>5580</v>
      </c>
      <c r="E32" s="17" t="s">
        <v>286</v>
      </c>
    </row>
    <row r="33" customFormat="false" ht="13.8" hidden="false" customHeight="false" outlineLevel="0" collapsed="false">
      <c r="A33" s="17"/>
      <c r="B33" s="17"/>
      <c r="C33" s="9" t="s">
        <v>12</v>
      </c>
      <c r="D33" s="10" t="n">
        <v>2232</v>
      </c>
      <c r="E33" s="17" t="s">
        <v>287</v>
      </c>
    </row>
    <row r="34" customFormat="false" ht="13.8" hidden="false" customHeight="false" outlineLevel="0" collapsed="false">
      <c r="A34" s="7"/>
      <c r="B34" s="8"/>
      <c r="C34" s="9" t="s">
        <v>12</v>
      </c>
      <c r="D34" s="10" t="n">
        <v>1449</v>
      </c>
      <c r="E34" s="11" t="s">
        <v>288</v>
      </c>
    </row>
    <row r="35" customFormat="false" ht="13.8" hidden="false" customHeight="false" outlineLevel="0" collapsed="false">
      <c r="A35" s="4" t="s">
        <v>29</v>
      </c>
      <c r="B35" s="4"/>
      <c r="C35" s="14"/>
      <c r="D35" s="47" t="n">
        <f aca="false">SUM(D31:D34)</f>
        <v>18938</v>
      </c>
      <c r="E35" s="18"/>
    </row>
    <row r="36" customFormat="false" ht="13.8" hidden="false" customHeight="false" outlineLevel="0" collapsed="false">
      <c r="A36" s="17" t="s">
        <v>30</v>
      </c>
      <c r="B36" s="17"/>
      <c r="C36" s="9" t="s">
        <v>12</v>
      </c>
      <c r="D36" s="10" t="n">
        <v>25315</v>
      </c>
      <c r="E36" s="17" t="s">
        <v>289</v>
      </c>
    </row>
    <row r="37" customFormat="false" ht="13.8" hidden="false" customHeight="false" outlineLevel="0" collapsed="false">
      <c r="A37" s="4" t="s">
        <v>32</v>
      </c>
      <c r="B37" s="4"/>
      <c r="C37" s="14"/>
      <c r="D37" s="47" t="n">
        <f aca="false">SUM(D36)</f>
        <v>25315</v>
      </c>
      <c r="E37" s="4"/>
    </row>
    <row r="38" customFormat="false" ht="13.8" hidden="false" customHeight="false" outlineLevel="0" collapsed="false">
      <c r="A38" s="18" t="s">
        <v>33</v>
      </c>
      <c r="B38" s="18"/>
      <c r="C38" s="18" t="n">
        <v>12</v>
      </c>
      <c r="D38" s="19" t="n">
        <v>3290</v>
      </c>
      <c r="E38" s="18" t="s">
        <v>290</v>
      </c>
    </row>
    <row r="39" customFormat="false" ht="13.8" hidden="false" customHeight="false" outlineLevel="0" collapsed="false">
      <c r="A39" s="4" t="s">
        <v>35</v>
      </c>
      <c r="B39" s="18"/>
      <c r="C39" s="18"/>
      <c r="D39" s="56" t="n">
        <f aca="false">SUM(D38:D38)</f>
        <v>3290</v>
      </c>
      <c r="E39" s="18"/>
    </row>
    <row r="40" customFormat="false" ht="13.8" hidden="false" customHeight="false" outlineLevel="0" collapsed="false">
      <c r="A40" s="17" t="s">
        <v>36</v>
      </c>
      <c r="B40" s="17"/>
      <c r="C40" s="9" t="s">
        <v>12</v>
      </c>
      <c r="D40" s="21" t="n">
        <v>21648</v>
      </c>
      <c r="E40" s="22" t="s">
        <v>291</v>
      </c>
    </row>
    <row r="41" customFormat="false" ht="13.8" hidden="false" customHeight="false" outlineLevel="0" collapsed="false">
      <c r="A41" s="17"/>
      <c r="B41" s="17"/>
      <c r="C41" s="9" t="s">
        <v>12</v>
      </c>
      <c r="D41" s="21" t="n">
        <v>13051</v>
      </c>
      <c r="E41" s="22" t="s">
        <v>292</v>
      </c>
    </row>
    <row r="42" customFormat="false" ht="13.8" hidden="false" customHeight="false" outlineLevel="0" collapsed="false">
      <c r="A42" s="4" t="s">
        <v>39</v>
      </c>
      <c r="B42" s="4"/>
      <c r="C42" s="14"/>
      <c r="D42" s="47" t="n">
        <f aca="false">SUM(D40:D41)</f>
        <v>34699</v>
      </c>
      <c r="E42" s="18"/>
    </row>
    <row r="43" s="2" customFormat="true" ht="13.8" hidden="false" customHeight="false" outlineLevel="0" collapsed="false">
      <c r="A43" s="2" t="s">
        <v>146</v>
      </c>
      <c r="D43" s="3" t="n">
        <f aca="false">SUM(D28+D30+D35+D37+D39+D42)</f>
        <v>994767</v>
      </c>
    </row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29" colorId="64" zoomScale="100" zoomScaleNormal="100" zoomScalePageLayoutView="100" workbookViewId="0">
      <selection pane="topLeft" activeCell="K54" activeCellId="0" sqref="K54"/>
    </sheetView>
  </sheetViews>
  <sheetFormatPr defaultRowHeight="15" zeroHeight="false" outlineLevelRow="0" outlineLevelCol="0"/>
  <cols>
    <col collapsed="false" customWidth="true" hidden="false" outlineLevel="0" max="1" min="1" style="0" width="22.51"/>
    <col collapsed="false" customWidth="true" hidden="false" outlineLevel="0" max="2" min="2" style="0" width="10.12"/>
    <col collapsed="false" customWidth="true" hidden="false" outlineLevel="0" max="3" min="3" style="0" width="10"/>
    <col collapsed="false" customWidth="true" hidden="false" outlineLevel="0" max="4" min="4" style="0" width="16.26"/>
    <col collapsed="false" customWidth="true" hidden="false" outlineLevel="0" max="5" min="5" style="0" width="70.72"/>
    <col collapsed="false" customWidth="true" hidden="false" outlineLevel="0" max="8" min="6" style="0" width="9.13"/>
    <col collapsed="false" customWidth="true" hidden="false" outlineLevel="0" max="9" min="9" style="0" width="11.71"/>
    <col collapsed="false" customWidth="true" hidden="false" outlineLevel="0" max="1025" min="10" style="0" width="9.13"/>
  </cols>
  <sheetData>
    <row r="1" customFormat="false" ht="15" hidden="false" customHeight="false" outlineLevel="0" collapsed="false">
      <c r="A1" s="2" t="s">
        <v>293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/>
      <c r="B4" s="2"/>
      <c r="C4" s="2"/>
      <c r="D4" s="2"/>
    </row>
    <row r="5" customFormat="false" ht="15" hidden="false" customHeight="false" outlineLevel="0" collapsed="false">
      <c r="A5" s="2"/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/>
      <c r="B8" s="2" t="s">
        <v>294</v>
      </c>
      <c r="C8" s="2"/>
      <c r="D8" s="57"/>
      <c r="E8" s="58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customFormat="false" ht="13.8" hidden="false" customHeight="false" outlineLevel="0" collapsed="false">
      <c r="A11" s="7" t="s">
        <v>45</v>
      </c>
      <c r="B11" s="8"/>
      <c r="C11" s="9" t="s">
        <v>162</v>
      </c>
      <c r="D11" s="10" t="n">
        <v>13841.69</v>
      </c>
      <c r="E11" s="17" t="s">
        <v>47</v>
      </c>
    </row>
    <row r="12" customFormat="false" ht="13.8" hidden="false" customHeight="false" outlineLevel="0" collapsed="false">
      <c r="A12" s="7"/>
      <c r="B12" s="8"/>
      <c r="C12" s="9" t="s">
        <v>162</v>
      </c>
      <c r="D12" s="10" t="n">
        <v>18343.73</v>
      </c>
      <c r="E12" s="17" t="s">
        <v>295</v>
      </c>
    </row>
    <row r="13" customFormat="false" ht="13.8" hidden="false" customHeight="false" outlineLevel="0" collapsed="false">
      <c r="A13" s="7"/>
      <c r="B13" s="8"/>
      <c r="C13" s="9" t="s">
        <v>296</v>
      </c>
      <c r="D13" s="10" t="n">
        <v>34481.25</v>
      </c>
      <c r="E13" s="17" t="s">
        <v>47</v>
      </c>
    </row>
    <row r="14" customFormat="false" ht="13.8" hidden="false" customHeight="false" outlineLevel="0" collapsed="false">
      <c r="A14" s="24" t="s">
        <v>48</v>
      </c>
      <c r="B14" s="5"/>
      <c r="C14" s="25"/>
      <c r="D14" s="15" t="n">
        <f aca="false">SUM(D11:D13)</f>
        <v>66666.67</v>
      </c>
      <c r="E14" s="4"/>
    </row>
    <row r="15" customFormat="false" ht="13.8" hidden="false" customHeight="false" outlineLevel="0" collapsed="false">
      <c r="A15" s="7" t="s">
        <v>49</v>
      </c>
      <c r="B15" s="8"/>
      <c r="C15" s="9" t="s">
        <v>297</v>
      </c>
      <c r="D15" s="10" t="n">
        <v>1566.35</v>
      </c>
      <c r="E15" s="17" t="s">
        <v>298</v>
      </c>
    </row>
    <row r="16" customFormat="false" ht="13.8" hidden="false" customHeight="false" outlineLevel="0" collapsed="false">
      <c r="A16" s="7"/>
      <c r="B16" s="8"/>
      <c r="C16" s="9" t="s">
        <v>109</v>
      </c>
      <c r="D16" s="10" t="n">
        <v>879.6</v>
      </c>
      <c r="E16" s="17" t="s">
        <v>299</v>
      </c>
    </row>
    <row r="17" customFormat="false" ht="13.8" hidden="false" customHeight="false" outlineLevel="0" collapsed="false">
      <c r="A17" s="24" t="s">
        <v>54</v>
      </c>
      <c r="B17" s="5"/>
      <c r="C17" s="25"/>
      <c r="D17" s="15" t="n">
        <f aca="false">SUM(D15:D16)</f>
        <v>2445.95</v>
      </c>
      <c r="E17" s="4"/>
    </row>
    <row r="18" customFormat="false" ht="13.8" hidden="false" customHeight="false" outlineLevel="0" collapsed="false">
      <c r="A18" s="7" t="s">
        <v>55</v>
      </c>
      <c r="B18" s="17"/>
      <c r="C18" s="9" t="s">
        <v>300</v>
      </c>
      <c r="D18" s="10" t="n">
        <v>7461.07</v>
      </c>
      <c r="E18" s="17" t="s">
        <v>301</v>
      </c>
    </row>
    <row r="19" customFormat="false" ht="13.8" hidden="false" customHeight="false" outlineLevel="0" collapsed="false">
      <c r="A19" s="24" t="s">
        <v>57</v>
      </c>
      <c r="B19" s="4"/>
      <c r="C19" s="26"/>
      <c r="D19" s="15" t="n">
        <f aca="false">SUM(D18)</f>
        <v>7461.07</v>
      </c>
      <c r="E19" s="4"/>
    </row>
    <row r="20" customFormat="false" ht="13.8" hidden="false" customHeight="false" outlineLevel="0" collapsed="false">
      <c r="A20" s="7" t="s">
        <v>58</v>
      </c>
      <c r="B20" s="17"/>
      <c r="C20" s="9" t="s">
        <v>251</v>
      </c>
      <c r="D20" s="27" t="n">
        <v>452.07</v>
      </c>
      <c r="E20" s="17" t="s">
        <v>302</v>
      </c>
    </row>
    <row r="21" customFormat="false" ht="13.8" hidden="false" customHeight="false" outlineLevel="0" collapsed="false">
      <c r="A21" s="7"/>
      <c r="B21" s="17"/>
      <c r="C21" s="9" t="s">
        <v>162</v>
      </c>
      <c r="D21" s="27" t="n">
        <v>2371.49</v>
      </c>
      <c r="E21" s="17" t="s">
        <v>303</v>
      </c>
    </row>
    <row r="22" customFormat="false" ht="13.8" hidden="false" customHeight="false" outlineLevel="0" collapsed="false">
      <c r="A22" s="7"/>
      <c r="B22" s="17"/>
      <c r="C22" s="9" t="s">
        <v>162</v>
      </c>
      <c r="D22" s="27" t="n">
        <v>759.25</v>
      </c>
      <c r="E22" s="17" t="s">
        <v>304</v>
      </c>
    </row>
    <row r="23" customFormat="false" ht="13.8" hidden="false" customHeight="false" outlineLevel="0" collapsed="false">
      <c r="A23" s="7"/>
      <c r="B23" s="17"/>
      <c r="C23" s="9" t="s">
        <v>162</v>
      </c>
      <c r="D23" s="27" t="n">
        <v>304.62</v>
      </c>
      <c r="E23" s="17" t="s">
        <v>305</v>
      </c>
    </row>
    <row r="24" customFormat="false" ht="13.8" hidden="false" customHeight="false" outlineLevel="0" collapsed="false">
      <c r="A24" s="7"/>
      <c r="B24" s="17"/>
      <c r="C24" s="9" t="s">
        <v>306</v>
      </c>
      <c r="D24" s="27" t="n">
        <v>-215.66</v>
      </c>
      <c r="E24" s="17" t="s">
        <v>302</v>
      </c>
    </row>
    <row r="25" customFormat="false" ht="13.8" hidden="false" customHeight="false" outlineLevel="0" collapsed="false">
      <c r="A25" s="7"/>
      <c r="B25" s="17"/>
      <c r="C25" s="9" t="s">
        <v>46</v>
      </c>
      <c r="D25" s="27" t="n">
        <v>1694.78</v>
      </c>
      <c r="E25" s="17" t="s">
        <v>307</v>
      </c>
    </row>
    <row r="26" customFormat="false" ht="13.8" hidden="false" customHeight="false" outlineLevel="0" collapsed="false">
      <c r="A26" s="4" t="s">
        <v>64</v>
      </c>
      <c r="B26" s="4"/>
      <c r="C26" s="14"/>
      <c r="D26" s="15" t="n">
        <f aca="false">SUM(D20:D25)</f>
        <v>5366.55</v>
      </c>
      <c r="E26" s="17"/>
    </row>
    <row r="27" customFormat="false" ht="13.8" hidden="false" customHeight="false" outlineLevel="0" collapsed="false">
      <c r="A27" s="17" t="s">
        <v>65</v>
      </c>
      <c r="B27" s="17"/>
      <c r="C27" s="9" t="s">
        <v>251</v>
      </c>
      <c r="D27" s="10" t="n">
        <v>200</v>
      </c>
      <c r="E27" s="17" t="s">
        <v>308</v>
      </c>
    </row>
    <row r="28" customFormat="false" ht="13.8" hidden="false" customHeight="false" outlineLevel="0" collapsed="false">
      <c r="A28" s="17"/>
      <c r="B28" s="17"/>
      <c r="C28" s="9" t="s">
        <v>306</v>
      </c>
      <c r="D28" s="10" t="n">
        <v>1088.01</v>
      </c>
      <c r="E28" s="17" t="s">
        <v>309</v>
      </c>
    </row>
    <row r="29" customFormat="false" ht="13.8" hidden="false" customHeight="false" outlineLevel="0" collapsed="false">
      <c r="A29" s="17"/>
      <c r="B29" s="17"/>
      <c r="C29" s="9" t="s">
        <v>173</v>
      </c>
      <c r="D29" s="10" t="n">
        <v>4443.12</v>
      </c>
      <c r="E29" s="17" t="s">
        <v>310</v>
      </c>
    </row>
    <row r="30" customFormat="false" ht="13.8" hidden="false" customHeight="false" outlineLevel="0" collapsed="false">
      <c r="A30" s="17"/>
      <c r="B30" s="17"/>
      <c r="C30" s="9" t="s">
        <v>300</v>
      </c>
      <c r="D30" s="10" t="n">
        <v>298.87</v>
      </c>
      <c r="E30" s="17" t="s">
        <v>226</v>
      </c>
    </row>
    <row r="31" customFormat="false" ht="13.8" hidden="false" customHeight="false" outlineLevel="0" collapsed="false">
      <c r="A31" s="17"/>
      <c r="B31" s="17"/>
      <c r="C31" s="9" t="s">
        <v>246</v>
      </c>
      <c r="D31" s="10" t="n">
        <v>3084.65</v>
      </c>
      <c r="E31" s="17" t="s">
        <v>68</v>
      </c>
    </row>
    <row r="32" customFormat="false" ht="13.8" hidden="false" customHeight="false" outlineLevel="0" collapsed="false">
      <c r="A32" s="17"/>
      <c r="B32" s="17"/>
      <c r="C32" s="9" t="s">
        <v>246</v>
      </c>
      <c r="D32" s="10" t="n">
        <v>2600</v>
      </c>
      <c r="E32" s="17" t="s">
        <v>311</v>
      </c>
    </row>
    <row r="33" customFormat="false" ht="13.8" hidden="false" customHeight="false" outlineLevel="0" collapsed="false">
      <c r="A33" s="4" t="s">
        <v>71</v>
      </c>
      <c r="B33" s="4"/>
      <c r="C33" s="14"/>
      <c r="D33" s="15" t="n">
        <f aca="false">SUM(D27:D32)</f>
        <v>11714.65</v>
      </c>
      <c r="E33" s="4"/>
    </row>
    <row r="34" customFormat="false" ht="13.8" hidden="false" customHeight="false" outlineLevel="0" collapsed="false">
      <c r="A34" s="17" t="s">
        <v>72</v>
      </c>
      <c r="B34" s="17"/>
      <c r="C34" s="9" t="s">
        <v>306</v>
      </c>
      <c r="D34" s="10" t="n">
        <v>15.06</v>
      </c>
      <c r="E34" s="17" t="s">
        <v>312</v>
      </c>
    </row>
    <row r="35" customFormat="false" ht="13.8" hidden="false" customHeight="false" outlineLevel="0" collapsed="false">
      <c r="A35" s="17"/>
      <c r="B35" s="17"/>
      <c r="C35" s="9" t="s">
        <v>306</v>
      </c>
      <c r="D35" s="10" t="n">
        <v>26.07</v>
      </c>
      <c r="E35" s="17" t="s">
        <v>313</v>
      </c>
    </row>
    <row r="36" customFormat="false" ht="13.8" hidden="false" customHeight="false" outlineLevel="0" collapsed="false">
      <c r="A36" s="17"/>
      <c r="B36" s="17"/>
      <c r="C36" s="9" t="s">
        <v>306</v>
      </c>
      <c r="D36" s="10" t="n">
        <v>535.97</v>
      </c>
      <c r="E36" s="17" t="s">
        <v>314</v>
      </c>
    </row>
    <row r="37" customFormat="false" ht="13.8" hidden="false" customHeight="false" outlineLevel="0" collapsed="false">
      <c r="A37" s="17"/>
      <c r="B37" s="17"/>
      <c r="C37" s="9" t="s">
        <v>296</v>
      </c>
      <c r="D37" s="10" t="n">
        <v>5013.51</v>
      </c>
      <c r="E37" s="17" t="s">
        <v>315</v>
      </c>
    </row>
    <row r="38" customFormat="false" ht="13.8" hidden="false" customHeight="false" outlineLevel="0" collapsed="false">
      <c r="A38" s="17"/>
      <c r="B38" s="17"/>
      <c r="C38" s="9" t="s">
        <v>296</v>
      </c>
      <c r="D38" s="10" t="n">
        <v>2299</v>
      </c>
      <c r="E38" s="17" t="s">
        <v>316</v>
      </c>
    </row>
    <row r="39" customFormat="false" ht="13.8" hidden="false" customHeight="false" outlineLevel="0" collapsed="false">
      <c r="A39" s="17"/>
      <c r="B39" s="17"/>
      <c r="C39" s="9" t="s">
        <v>296</v>
      </c>
      <c r="D39" s="10" t="n">
        <v>3580.11</v>
      </c>
      <c r="E39" s="17" t="s">
        <v>317</v>
      </c>
    </row>
    <row r="40" customFormat="false" ht="13.8" hidden="false" customHeight="false" outlineLevel="0" collapsed="false">
      <c r="A40" s="17"/>
      <c r="B40" s="17"/>
      <c r="C40" s="9" t="s">
        <v>296</v>
      </c>
      <c r="D40" s="10" t="n">
        <v>23645.93</v>
      </c>
      <c r="E40" s="17" t="s">
        <v>89</v>
      </c>
    </row>
    <row r="41" customFormat="false" ht="13.8" hidden="false" customHeight="false" outlineLevel="0" collapsed="false">
      <c r="A41" s="17"/>
      <c r="B41" s="17"/>
      <c r="C41" s="9" t="s">
        <v>173</v>
      </c>
      <c r="D41" s="10" t="n">
        <v>24045.41</v>
      </c>
      <c r="E41" s="17" t="s">
        <v>318</v>
      </c>
    </row>
    <row r="42" customFormat="false" ht="13.8" hidden="false" customHeight="false" outlineLevel="0" collapsed="false">
      <c r="A42" s="17"/>
      <c r="B42" s="17"/>
      <c r="C42" s="9" t="s">
        <v>173</v>
      </c>
      <c r="D42" s="10" t="n">
        <v>418.02</v>
      </c>
      <c r="E42" s="17" t="s">
        <v>241</v>
      </c>
    </row>
    <row r="43" customFormat="false" ht="13.8" hidden="false" customHeight="false" outlineLevel="0" collapsed="false">
      <c r="A43" s="17"/>
      <c r="B43" s="17"/>
      <c r="C43" s="9" t="s">
        <v>300</v>
      </c>
      <c r="D43" s="10" t="n">
        <v>3500</v>
      </c>
      <c r="E43" s="17" t="s">
        <v>319</v>
      </c>
    </row>
    <row r="44" customFormat="false" ht="13.8" hidden="false" customHeight="false" outlineLevel="0" collapsed="false">
      <c r="A44" s="17"/>
      <c r="B44" s="17"/>
      <c r="C44" s="9" t="s">
        <v>109</v>
      </c>
      <c r="D44" s="10" t="n">
        <v>1905.75</v>
      </c>
      <c r="E44" s="17" t="s">
        <v>242</v>
      </c>
    </row>
    <row r="45" customFormat="false" ht="13.8" hidden="false" customHeight="false" outlineLevel="0" collapsed="false">
      <c r="A45" s="17"/>
      <c r="B45" s="17"/>
      <c r="C45" s="9" t="s">
        <v>109</v>
      </c>
      <c r="D45" s="10" t="n">
        <v>15.29</v>
      </c>
      <c r="E45" s="17" t="s">
        <v>320</v>
      </c>
    </row>
    <row r="46" customFormat="false" ht="13.8" hidden="false" customHeight="false" outlineLevel="0" collapsed="false">
      <c r="A46" s="17"/>
      <c r="B46" s="17"/>
      <c r="C46" s="9" t="s">
        <v>46</v>
      </c>
      <c r="D46" s="10" t="n">
        <v>60</v>
      </c>
      <c r="E46" s="17" t="s">
        <v>248</v>
      </c>
    </row>
    <row r="47" customFormat="false" ht="13.8" hidden="false" customHeight="false" outlineLevel="0" collapsed="false">
      <c r="A47" s="17"/>
      <c r="B47" s="17"/>
      <c r="C47" s="9" t="s">
        <v>246</v>
      </c>
      <c r="D47" s="10" t="n">
        <v>15.29</v>
      </c>
      <c r="E47" s="17" t="s">
        <v>320</v>
      </c>
    </row>
    <row r="48" customFormat="false" ht="13.8" hidden="false" customHeight="false" outlineLevel="0" collapsed="false">
      <c r="A48" s="17"/>
      <c r="B48" s="17"/>
      <c r="C48" s="9" t="s">
        <v>246</v>
      </c>
      <c r="D48" s="10" t="n">
        <v>5.73</v>
      </c>
      <c r="E48" s="17" t="s">
        <v>321</v>
      </c>
    </row>
    <row r="49" customFormat="false" ht="13.8" hidden="false" customHeight="false" outlineLevel="0" collapsed="false">
      <c r="A49" s="17"/>
      <c r="B49" s="17"/>
      <c r="C49" s="9" t="s">
        <v>246</v>
      </c>
      <c r="D49" s="10" t="n">
        <v>190.81</v>
      </c>
      <c r="E49" s="17" t="s">
        <v>322</v>
      </c>
    </row>
    <row r="50" customFormat="false" ht="13.8" hidden="false" customHeight="false" outlineLevel="0" collapsed="false">
      <c r="A50" s="17"/>
      <c r="B50" s="17"/>
      <c r="C50" s="9" t="s">
        <v>246</v>
      </c>
      <c r="D50" s="10" t="n">
        <v>96.59</v>
      </c>
      <c r="E50" s="17" t="s">
        <v>323</v>
      </c>
    </row>
    <row r="51" customFormat="false" ht="13.8" hidden="false" customHeight="false" outlineLevel="0" collapsed="false">
      <c r="A51" s="17"/>
      <c r="B51" s="17"/>
      <c r="C51" s="9" t="s">
        <v>246</v>
      </c>
      <c r="D51" s="10" t="n">
        <v>7509.26</v>
      </c>
      <c r="E51" s="17" t="s">
        <v>177</v>
      </c>
    </row>
    <row r="52" customFormat="false" ht="13.8" hidden="false" customHeight="false" outlineLevel="0" collapsed="false">
      <c r="A52" s="17"/>
      <c r="B52" s="17"/>
      <c r="C52" s="9" t="s">
        <v>90</v>
      </c>
      <c r="D52" s="10" t="n">
        <v>12.17</v>
      </c>
      <c r="E52" s="17" t="s">
        <v>324</v>
      </c>
    </row>
    <row r="53" customFormat="false" ht="13.8" hidden="false" customHeight="false" outlineLevel="0" collapsed="false">
      <c r="A53" s="4" t="s">
        <v>97</v>
      </c>
      <c r="B53" s="4"/>
      <c r="C53" s="14"/>
      <c r="D53" s="15" t="n">
        <f aca="false">SUM(D34:D52)</f>
        <v>72889.97</v>
      </c>
      <c r="E53" s="18"/>
    </row>
    <row r="54" customFormat="false" ht="13.8" hidden="false" customHeight="false" outlineLevel="0" collapsed="false">
      <c r="A54" s="43" t="s">
        <v>250</v>
      </c>
      <c r="B54" s="4"/>
      <c r="C54" s="54" t="s">
        <v>251</v>
      </c>
      <c r="D54" s="55" t="n">
        <v>4235.66</v>
      </c>
      <c r="E54" s="18" t="s">
        <v>325</v>
      </c>
    </row>
    <row r="55" customFormat="false" ht="13.8" hidden="false" customHeight="false" outlineLevel="0" collapsed="false">
      <c r="A55" s="43"/>
      <c r="B55" s="4"/>
      <c r="C55" s="54" t="s">
        <v>306</v>
      </c>
      <c r="D55" s="55" t="n">
        <v>12431.01</v>
      </c>
      <c r="E55" s="18" t="s">
        <v>326</v>
      </c>
    </row>
    <row r="56" customFormat="false" ht="13.8" hidden="false" customHeight="false" outlineLevel="0" collapsed="false">
      <c r="A56" s="4" t="s">
        <v>254</v>
      </c>
      <c r="B56" s="4"/>
      <c r="C56" s="14"/>
      <c r="D56" s="15" t="n">
        <f aca="false">SUM(D54:D55)</f>
        <v>16666.67</v>
      </c>
      <c r="E56" s="18"/>
    </row>
    <row r="57" customFormat="false" ht="13.8" hidden="false" customHeight="false" outlineLevel="0" collapsed="false">
      <c r="A57" s="17" t="s">
        <v>98</v>
      </c>
      <c r="B57" s="17"/>
      <c r="C57" s="9" t="s">
        <v>251</v>
      </c>
      <c r="D57" s="10" t="n">
        <v>887.48</v>
      </c>
      <c r="E57" s="17" t="s">
        <v>140</v>
      </c>
    </row>
    <row r="58" customFormat="false" ht="13.8" hidden="false" customHeight="false" outlineLevel="0" collapsed="false">
      <c r="A58" s="17"/>
      <c r="B58" s="17"/>
      <c r="C58" s="9" t="s">
        <v>297</v>
      </c>
      <c r="D58" s="10" t="n">
        <v>69.65</v>
      </c>
      <c r="E58" s="17" t="s">
        <v>140</v>
      </c>
    </row>
    <row r="59" customFormat="false" ht="13.8" hidden="false" customHeight="false" outlineLevel="0" collapsed="false">
      <c r="A59" s="17"/>
      <c r="B59" s="17"/>
      <c r="C59" s="9" t="s">
        <v>193</v>
      </c>
      <c r="D59" s="10" t="n">
        <v>458.93</v>
      </c>
      <c r="E59" s="17" t="s">
        <v>140</v>
      </c>
    </row>
    <row r="60" customFormat="false" ht="13.8" hidden="false" customHeight="false" outlineLevel="0" collapsed="false">
      <c r="A60" s="17"/>
      <c r="B60" s="17"/>
      <c r="C60" s="9" t="s">
        <v>109</v>
      </c>
      <c r="D60" s="10" t="n">
        <v>552.54</v>
      </c>
      <c r="E60" s="17" t="s">
        <v>327</v>
      </c>
    </row>
    <row r="61" customFormat="false" ht="13.8" hidden="false" customHeight="false" outlineLevel="0" collapsed="false">
      <c r="A61" s="17"/>
      <c r="B61" s="17"/>
      <c r="C61" s="9" t="s">
        <v>109</v>
      </c>
      <c r="D61" s="10" t="n">
        <v>160</v>
      </c>
      <c r="E61" s="17" t="s">
        <v>194</v>
      </c>
    </row>
    <row r="62" customFormat="false" ht="13.8" hidden="false" customHeight="false" outlineLevel="0" collapsed="false">
      <c r="A62" s="17"/>
      <c r="B62" s="17"/>
      <c r="C62" s="9" t="s">
        <v>246</v>
      </c>
      <c r="D62" s="10" t="n">
        <v>388.36</v>
      </c>
      <c r="E62" s="17" t="s">
        <v>140</v>
      </c>
    </row>
    <row r="63" customFormat="false" ht="13.8" hidden="false" customHeight="false" outlineLevel="0" collapsed="false">
      <c r="A63" s="4" t="s">
        <v>101</v>
      </c>
      <c r="B63" s="4"/>
      <c r="C63" s="14"/>
      <c r="D63" s="15" t="n">
        <f aca="false">SUM(D57:D62)</f>
        <v>2516.96</v>
      </c>
      <c r="E63" s="4"/>
    </row>
    <row r="64" s="23" customFormat="true" ht="13.8" hidden="false" customHeight="false" outlineLevel="0" collapsed="false">
      <c r="A64" s="11" t="n">
        <v>20.14</v>
      </c>
      <c r="B64" s="17"/>
      <c r="C64" s="9" t="s">
        <v>162</v>
      </c>
      <c r="D64" s="10" t="n">
        <v>131</v>
      </c>
      <c r="E64" s="17" t="s">
        <v>328</v>
      </c>
    </row>
    <row r="65" s="23" customFormat="true" ht="13.8" hidden="false" customHeight="false" outlineLevel="0" collapsed="false">
      <c r="A65" s="11"/>
      <c r="B65" s="17"/>
      <c r="C65" s="9" t="s">
        <v>90</v>
      </c>
      <c r="D65" s="10" t="n">
        <v>500</v>
      </c>
      <c r="E65" s="17" t="s">
        <v>195</v>
      </c>
    </row>
    <row r="66" s="23" customFormat="true" ht="13.8" hidden="false" customHeight="false" outlineLevel="0" collapsed="false">
      <c r="A66" s="11"/>
      <c r="B66" s="17"/>
      <c r="C66" s="9" t="s">
        <v>53</v>
      </c>
      <c r="D66" s="10" t="n">
        <v>500</v>
      </c>
      <c r="E66" s="17" t="s">
        <v>195</v>
      </c>
    </row>
    <row r="67" customFormat="false" ht="13.8" hidden="false" customHeight="false" outlineLevel="0" collapsed="false">
      <c r="A67" s="4" t="s">
        <v>257</v>
      </c>
      <c r="B67" s="4"/>
      <c r="C67" s="14"/>
      <c r="D67" s="15" t="n">
        <f aca="false">SUM(D64:D66)</f>
        <v>1131</v>
      </c>
      <c r="E67" s="4"/>
    </row>
    <row r="68" customFormat="false" ht="13.8" hidden="false" customHeight="false" outlineLevel="0" collapsed="false">
      <c r="A68" s="17" t="s">
        <v>105</v>
      </c>
      <c r="B68" s="17"/>
      <c r="C68" s="9"/>
      <c r="D68" s="10" t="n">
        <v>109</v>
      </c>
      <c r="E68" s="17" t="s">
        <v>329</v>
      </c>
    </row>
    <row r="69" customFormat="false" ht="13.8" hidden="false" customHeight="false" outlineLevel="0" collapsed="false">
      <c r="A69" s="4" t="s">
        <v>107</v>
      </c>
      <c r="B69" s="4"/>
      <c r="C69" s="14"/>
      <c r="D69" s="15" t="n">
        <f aca="false">SUM(D68)</f>
        <v>109</v>
      </c>
      <c r="E69" s="4"/>
    </row>
    <row r="70" customFormat="false" ht="13.8" hidden="false" customHeight="false" outlineLevel="0" collapsed="false">
      <c r="A70" s="28" t="s">
        <v>330</v>
      </c>
      <c r="B70" s="17"/>
      <c r="C70" s="9" t="s">
        <v>331</v>
      </c>
      <c r="D70" s="10" t="n">
        <v>10548.54</v>
      </c>
      <c r="E70" s="17" t="s">
        <v>262</v>
      </c>
    </row>
    <row r="71" customFormat="false" ht="13.8" hidden="false" customHeight="false" outlineLevel="0" collapsed="false">
      <c r="A71" s="28"/>
      <c r="B71" s="17"/>
      <c r="C71" s="9" t="s">
        <v>251</v>
      </c>
      <c r="D71" s="10" t="n">
        <v>2500</v>
      </c>
      <c r="E71" s="17" t="s">
        <v>260</v>
      </c>
    </row>
    <row r="72" customFormat="false" ht="13.8" hidden="false" customHeight="false" outlineLevel="0" collapsed="false">
      <c r="A72" s="11"/>
      <c r="B72" s="17"/>
      <c r="C72" s="9" t="s">
        <v>251</v>
      </c>
      <c r="D72" s="10" t="n">
        <v>2800.14</v>
      </c>
      <c r="E72" s="17" t="s">
        <v>332</v>
      </c>
    </row>
    <row r="73" customFormat="false" ht="13.8" hidden="false" customHeight="false" outlineLevel="0" collapsed="false">
      <c r="A73" s="11"/>
      <c r="B73" s="17"/>
      <c r="C73" s="9" t="s">
        <v>162</v>
      </c>
      <c r="D73" s="10" t="n">
        <v>3073.4</v>
      </c>
      <c r="E73" s="17" t="s">
        <v>262</v>
      </c>
    </row>
    <row r="74" customFormat="false" ht="13.8" hidden="false" customHeight="false" outlineLevel="0" collapsed="false">
      <c r="A74" s="11"/>
      <c r="B74" s="17"/>
      <c r="C74" s="9" t="s">
        <v>173</v>
      </c>
      <c r="D74" s="10" t="n">
        <v>1000</v>
      </c>
      <c r="E74" s="17" t="s">
        <v>262</v>
      </c>
    </row>
    <row r="75" customFormat="false" ht="13.8" hidden="false" customHeight="false" outlineLevel="0" collapsed="false">
      <c r="A75" s="11"/>
      <c r="B75" s="17"/>
      <c r="C75" s="9" t="s">
        <v>173</v>
      </c>
      <c r="D75" s="10" t="n">
        <v>2020</v>
      </c>
      <c r="E75" s="17" t="s">
        <v>262</v>
      </c>
    </row>
    <row r="76" customFormat="false" ht="13.8" hidden="false" customHeight="false" outlineLevel="0" collapsed="false">
      <c r="A76" s="11"/>
      <c r="B76" s="17"/>
      <c r="C76" s="9" t="s">
        <v>46</v>
      </c>
      <c r="D76" s="10" t="n">
        <v>15200</v>
      </c>
      <c r="E76" s="17" t="s">
        <v>262</v>
      </c>
    </row>
    <row r="77" customFormat="false" ht="13.8" hidden="false" customHeight="false" outlineLevel="0" collapsed="false">
      <c r="A77" s="11"/>
      <c r="B77" s="17"/>
      <c r="C77" s="9" t="s">
        <v>27</v>
      </c>
      <c r="D77" s="10" t="n">
        <v>10568.41</v>
      </c>
      <c r="E77" s="17" t="s">
        <v>262</v>
      </c>
    </row>
    <row r="78" customFormat="false" ht="13.8" hidden="false" customHeight="false" outlineLevel="0" collapsed="false">
      <c r="A78" s="4" t="s">
        <v>112</v>
      </c>
      <c r="B78" s="4"/>
      <c r="C78" s="14"/>
      <c r="D78" s="15" t="n">
        <f aca="false">SUM(D70:D77)</f>
        <v>47710.49</v>
      </c>
      <c r="E78" s="4"/>
    </row>
    <row r="79" customFormat="false" ht="13.8" hidden="false" customHeight="false" outlineLevel="0" collapsed="false">
      <c r="A79" s="29" t="s">
        <v>333</v>
      </c>
      <c r="B79" s="17"/>
      <c r="C79" s="9" t="s">
        <v>331</v>
      </c>
      <c r="D79" s="10" t="n">
        <v>132196.59</v>
      </c>
      <c r="E79" s="17" t="s">
        <v>269</v>
      </c>
    </row>
    <row r="80" customFormat="false" ht="13.8" hidden="false" customHeight="false" outlineLevel="0" collapsed="false">
      <c r="A80" s="29"/>
      <c r="B80" s="17"/>
      <c r="C80" s="9" t="s">
        <v>173</v>
      </c>
      <c r="D80" s="10" t="n">
        <v>274000</v>
      </c>
      <c r="E80" s="17" t="s">
        <v>269</v>
      </c>
    </row>
    <row r="81" customFormat="false" ht="13.8" hidden="false" customHeight="false" outlineLevel="0" collapsed="false">
      <c r="A81" s="29"/>
      <c r="B81" s="17"/>
      <c r="C81" s="9" t="s">
        <v>46</v>
      </c>
      <c r="D81" s="10" t="n">
        <v>362409.42</v>
      </c>
      <c r="E81" s="17" t="s">
        <v>269</v>
      </c>
    </row>
    <row r="82" customFormat="false" ht="13.8" hidden="false" customHeight="false" outlineLevel="0" collapsed="false">
      <c r="A82" s="29"/>
      <c r="B82" s="17"/>
      <c r="C82" s="9" t="s">
        <v>246</v>
      </c>
      <c r="D82" s="10" t="n">
        <v>6195.04</v>
      </c>
      <c r="E82" s="17" t="s">
        <v>269</v>
      </c>
    </row>
    <row r="83" customFormat="false" ht="13.8" hidden="false" customHeight="false" outlineLevel="0" collapsed="false">
      <c r="A83" s="29"/>
      <c r="B83" s="17"/>
      <c r="C83" s="9" t="s">
        <v>246</v>
      </c>
      <c r="D83" s="10" t="n">
        <v>3755.27</v>
      </c>
      <c r="E83" s="17" t="s">
        <v>269</v>
      </c>
    </row>
    <row r="84" customFormat="false" ht="13.8" hidden="false" customHeight="false" outlineLevel="0" collapsed="false">
      <c r="A84" s="11"/>
      <c r="B84" s="17"/>
      <c r="C84" s="9" t="s">
        <v>246</v>
      </c>
      <c r="D84" s="10" t="n">
        <v>2960.67</v>
      </c>
      <c r="E84" s="17" t="s">
        <v>269</v>
      </c>
    </row>
    <row r="85" customFormat="false" ht="13.8" hidden="false" customHeight="false" outlineLevel="0" collapsed="false">
      <c r="A85" s="11"/>
      <c r="B85" s="17"/>
      <c r="C85" s="9" t="s">
        <v>246</v>
      </c>
      <c r="D85" s="10" t="n">
        <v>2850.23</v>
      </c>
      <c r="E85" s="17" t="s">
        <v>269</v>
      </c>
    </row>
    <row r="86" customFormat="false" ht="13.8" hidden="false" customHeight="false" outlineLevel="0" collapsed="false">
      <c r="A86" s="11"/>
      <c r="B86" s="17"/>
      <c r="C86" s="9" t="s">
        <v>246</v>
      </c>
      <c r="D86" s="10" t="n">
        <v>5712.85</v>
      </c>
      <c r="E86" s="17" t="s">
        <v>269</v>
      </c>
    </row>
    <row r="87" customFormat="false" ht="13.8" hidden="false" customHeight="false" outlineLevel="0" collapsed="false">
      <c r="A87" s="11"/>
      <c r="B87" s="17"/>
      <c r="C87" s="9" t="s">
        <v>246</v>
      </c>
      <c r="D87" s="10" t="n">
        <v>15486.08</v>
      </c>
      <c r="E87" s="17" t="s">
        <v>269</v>
      </c>
    </row>
    <row r="88" customFormat="false" ht="13.8" hidden="false" customHeight="false" outlineLevel="0" collapsed="false">
      <c r="A88" s="11"/>
      <c r="B88" s="17"/>
      <c r="C88" s="9" t="s">
        <v>246</v>
      </c>
      <c r="D88" s="10" t="n">
        <v>2799.24</v>
      </c>
      <c r="E88" s="17" t="s">
        <v>269</v>
      </c>
    </row>
    <row r="89" customFormat="false" ht="13.8" hidden="false" customHeight="false" outlineLevel="0" collapsed="false">
      <c r="A89" s="11"/>
      <c r="B89" s="17"/>
      <c r="C89" s="9" t="s">
        <v>246</v>
      </c>
      <c r="D89" s="10" t="n">
        <v>6567.25</v>
      </c>
      <c r="E89" s="17" t="s">
        <v>269</v>
      </c>
    </row>
    <row r="90" customFormat="false" ht="13.8" hidden="false" customHeight="false" outlineLevel="0" collapsed="false">
      <c r="A90" s="11"/>
      <c r="B90" s="17"/>
      <c r="C90" s="9" t="s">
        <v>246</v>
      </c>
      <c r="D90" s="10" t="n">
        <v>3840.93</v>
      </c>
      <c r="E90" s="17" t="s">
        <v>269</v>
      </c>
    </row>
    <row r="91" customFormat="false" ht="13.8" hidden="false" customHeight="false" outlineLevel="0" collapsed="false">
      <c r="A91" s="11"/>
      <c r="B91" s="17"/>
      <c r="C91" s="9" t="s">
        <v>246</v>
      </c>
      <c r="D91" s="10" t="n">
        <v>4374.77</v>
      </c>
      <c r="E91" s="17" t="s">
        <v>269</v>
      </c>
    </row>
    <row r="92" customFormat="false" ht="13.8" hidden="false" customHeight="false" outlineLevel="0" collapsed="false">
      <c r="A92" s="11"/>
      <c r="B92" s="17"/>
      <c r="C92" s="9" t="s">
        <v>246</v>
      </c>
      <c r="D92" s="10" t="n">
        <v>1738.69</v>
      </c>
      <c r="E92" s="17" t="s">
        <v>269</v>
      </c>
      <c r="I92" s="1"/>
    </row>
    <row r="93" customFormat="false" ht="13.8" hidden="false" customHeight="false" outlineLevel="0" collapsed="false">
      <c r="A93" s="11"/>
      <c r="B93" s="17"/>
      <c r="C93" s="9" t="s">
        <v>246</v>
      </c>
      <c r="D93" s="10" t="n">
        <v>7265.79</v>
      </c>
      <c r="E93" s="17" t="s">
        <v>269</v>
      </c>
    </row>
    <row r="94" customFormat="false" ht="13.8" hidden="false" customHeight="false" outlineLevel="0" collapsed="false">
      <c r="A94" s="11"/>
      <c r="B94" s="17"/>
      <c r="C94" s="9" t="s">
        <v>246</v>
      </c>
      <c r="D94" s="10" t="n">
        <v>15000</v>
      </c>
      <c r="E94" s="17" t="s">
        <v>269</v>
      </c>
    </row>
    <row r="95" customFormat="false" ht="13.8" hidden="false" customHeight="false" outlineLevel="0" collapsed="false">
      <c r="A95" s="11"/>
      <c r="B95" s="17"/>
      <c r="C95" s="9" t="s">
        <v>246</v>
      </c>
      <c r="D95" s="10" t="n">
        <v>3000</v>
      </c>
      <c r="E95" s="17" t="s">
        <v>269</v>
      </c>
    </row>
    <row r="96" customFormat="false" ht="13.8" hidden="false" customHeight="false" outlineLevel="0" collapsed="false">
      <c r="A96" s="11"/>
      <c r="B96" s="17"/>
      <c r="C96" s="9" t="s">
        <v>246</v>
      </c>
      <c r="D96" s="10" t="n">
        <v>15000</v>
      </c>
      <c r="E96" s="17" t="s">
        <v>269</v>
      </c>
    </row>
    <row r="97" customFormat="false" ht="13.8" hidden="false" customHeight="false" outlineLevel="0" collapsed="false">
      <c r="A97" s="11"/>
      <c r="B97" s="17"/>
      <c r="C97" s="9" t="s">
        <v>246</v>
      </c>
      <c r="D97" s="10" t="n">
        <v>15000</v>
      </c>
      <c r="E97" s="17" t="s">
        <v>269</v>
      </c>
    </row>
    <row r="98" customFormat="false" ht="13.8" hidden="false" customHeight="false" outlineLevel="0" collapsed="false">
      <c r="A98" s="11"/>
      <c r="B98" s="17"/>
      <c r="C98" s="9" t="s">
        <v>246</v>
      </c>
      <c r="D98" s="10" t="n">
        <v>30000</v>
      </c>
      <c r="E98" s="17" t="s">
        <v>269</v>
      </c>
    </row>
    <row r="99" customFormat="false" ht="13.8" hidden="false" customHeight="false" outlineLevel="0" collapsed="false">
      <c r="A99" s="11"/>
      <c r="B99" s="17"/>
      <c r="C99" s="9" t="s">
        <v>246</v>
      </c>
      <c r="D99" s="10" t="n">
        <v>3000</v>
      </c>
      <c r="E99" s="17" t="s">
        <v>269</v>
      </c>
    </row>
    <row r="100" customFormat="false" ht="13.8" hidden="false" customHeight="false" outlineLevel="0" collapsed="false">
      <c r="A100" s="11"/>
      <c r="B100" s="17"/>
      <c r="C100" s="9" t="s">
        <v>246</v>
      </c>
      <c r="D100" s="10" t="n">
        <v>3000</v>
      </c>
      <c r="E100" s="17" t="s">
        <v>269</v>
      </c>
    </row>
    <row r="101" customFormat="false" ht="13.8" hidden="false" customHeight="false" outlineLevel="0" collapsed="false">
      <c r="A101" s="11"/>
      <c r="B101" s="17"/>
      <c r="C101" s="9" t="s">
        <v>246</v>
      </c>
      <c r="D101" s="10" t="n">
        <v>6000</v>
      </c>
      <c r="E101" s="17" t="s">
        <v>269</v>
      </c>
    </row>
    <row r="102" customFormat="false" ht="13.8" hidden="false" customHeight="false" outlineLevel="0" collapsed="false">
      <c r="A102" s="11"/>
      <c r="B102" s="17"/>
      <c r="C102" s="9" t="s">
        <v>246</v>
      </c>
      <c r="D102" s="10" t="n">
        <v>66500</v>
      </c>
      <c r="E102" s="17" t="s">
        <v>269</v>
      </c>
    </row>
    <row r="103" customFormat="false" ht="13.8" hidden="false" customHeight="false" outlineLevel="0" collapsed="false">
      <c r="A103" s="11"/>
      <c r="B103" s="17"/>
      <c r="C103" s="9" t="s">
        <v>246</v>
      </c>
      <c r="D103" s="10" t="n">
        <v>3000</v>
      </c>
      <c r="E103" s="17" t="s">
        <v>269</v>
      </c>
    </row>
    <row r="104" customFormat="false" ht="13.8" hidden="false" customHeight="false" outlineLevel="0" collapsed="false">
      <c r="A104" s="11"/>
      <c r="B104" s="17"/>
      <c r="C104" s="9" t="s">
        <v>246</v>
      </c>
      <c r="D104" s="10" t="n">
        <v>3084.26</v>
      </c>
      <c r="E104" s="17" t="s">
        <v>269</v>
      </c>
    </row>
    <row r="105" customFormat="false" ht="13.8" hidden="false" customHeight="false" outlineLevel="0" collapsed="false">
      <c r="A105" s="11"/>
      <c r="B105" s="17"/>
      <c r="C105" s="9" t="s">
        <v>246</v>
      </c>
      <c r="D105" s="10" t="n">
        <v>220353.46</v>
      </c>
      <c r="E105" s="17" t="s">
        <v>269</v>
      </c>
    </row>
    <row r="106" customFormat="false" ht="13.8" hidden="false" customHeight="false" outlineLevel="0" collapsed="false">
      <c r="A106" s="11"/>
      <c r="B106" s="17"/>
      <c r="C106" s="9" t="s">
        <v>246</v>
      </c>
      <c r="D106" s="10" t="n">
        <v>2933.34</v>
      </c>
      <c r="E106" s="17" t="s">
        <v>269</v>
      </c>
    </row>
    <row r="107" customFormat="false" ht="13.8" hidden="false" customHeight="false" outlineLevel="0" collapsed="false">
      <c r="A107" s="29" t="s">
        <v>117</v>
      </c>
      <c r="B107" s="4"/>
      <c r="C107" s="14"/>
      <c r="D107" s="15" t="n">
        <f aca="false">SUM(D79:D106)</f>
        <v>1218023.88</v>
      </c>
      <c r="E107" s="17"/>
    </row>
    <row r="108" customFormat="false" ht="13.8" hidden="false" customHeight="false" outlineLevel="0" collapsed="false">
      <c r="A108" s="30" t="s">
        <v>118</v>
      </c>
      <c r="B108" s="17"/>
      <c r="C108" s="9" t="s">
        <v>173</v>
      </c>
      <c r="D108" s="10" t="n">
        <v>202</v>
      </c>
      <c r="E108" s="17" t="s">
        <v>334</v>
      </c>
    </row>
    <row r="109" customFormat="false" ht="13.8" hidden="false" customHeight="false" outlineLevel="0" collapsed="false">
      <c r="A109" s="31" t="s">
        <v>120</v>
      </c>
      <c r="B109" s="17"/>
      <c r="C109" s="9"/>
      <c r="D109" s="15" t="n">
        <f aca="false">SUM(D108)</f>
        <v>202</v>
      </c>
      <c r="E109" s="17"/>
    </row>
    <row r="110" customFormat="false" ht="13.8" hidden="false" customHeight="false" outlineLevel="0" collapsed="false">
      <c r="A110" s="30" t="n">
        <v>65.01</v>
      </c>
      <c r="B110" s="17"/>
      <c r="C110" s="9"/>
      <c r="D110" s="10" t="n">
        <v>2451956.08</v>
      </c>
      <c r="E110" s="17" t="s">
        <v>121</v>
      </c>
    </row>
    <row r="111" customFormat="false" ht="13.8" hidden="false" customHeight="false" outlineLevel="0" collapsed="false">
      <c r="A111" s="31" t="s">
        <v>122</v>
      </c>
      <c r="B111" s="17"/>
      <c r="C111" s="9"/>
      <c r="D111" s="15" t="n">
        <f aca="false">SUM(D110)</f>
        <v>2451956.08</v>
      </c>
      <c r="E111" s="17"/>
    </row>
    <row r="112" customFormat="false" ht="13.8" hidden="false" customHeight="false" outlineLevel="0" collapsed="false">
      <c r="A112" s="30" t="s">
        <v>208</v>
      </c>
      <c r="B112" s="17"/>
      <c r="C112" s="9"/>
      <c r="D112" s="10" t="n">
        <v>11045966.33</v>
      </c>
      <c r="E112" s="17" t="s">
        <v>121</v>
      </c>
    </row>
    <row r="113" customFormat="false" ht="13.8" hidden="false" customHeight="false" outlineLevel="0" collapsed="false">
      <c r="A113" s="31" t="s">
        <v>273</v>
      </c>
      <c r="B113" s="4"/>
      <c r="C113" s="14"/>
      <c r="D113" s="15" t="n">
        <f aca="false">SUM(D112)</f>
        <v>11045966.33</v>
      </c>
      <c r="E113" s="4"/>
    </row>
    <row r="114" customFormat="false" ht="13.8" hidden="false" customHeight="false" outlineLevel="0" collapsed="false">
      <c r="A114" s="31"/>
      <c r="B114" s="4"/>
      <c r="C114" s="14"/>
      <c r="D114" s="15"/>
      <c r="E114" s="4"/>
    </row>
    <row r="115" customFormat="false" ht="13.8" hidden="false" customHeight="false" outlineLevel="0" collapsed="false">
      <c r="A115" s="31"/>
      <c r="B115" s="4"/>
      <c r="C115" s="14"/>
      <c r="D115" s="15"/>
      <c r="E115" s="4"/>
    </row>
    <row r="116" customFormat="false" ht="13.8" hidden="false" customHeight="false" outlineLevel="0" collapsed="false">
      <c r="A116" s="2" t="s">
        <v>335</v>
      </c>
      <c r="B116" s="2"/>
      <c r="C116" s="2"/>
      <c r="D116" s="3" t="n">
        <f aca="false">SUM(D14+D17+D19+D26+D33+D53+D56+D63+D67+D69+D78+D107+D109+D111+D113)</f>
        <v>14950827.27</v>
      </c>
    </row>
    <row r="117" customFormat="false" ht="13.8" hidden="false" customHeight="false" outlineLevel="0" collapsed="false"/>
    <row r="118" customFormat="false" ht="13.8" hidden="false" customHeight="false" outlineLevel="0" collapsed="false"/>
    <row r="119" customFormat="false" ht="13.8" hidden="false" customHeight="false" outlineLevel="0" collapsed="false"/>
    <row r="120" customFormat="false" ht="13.8" hidden="false" customHeight="false" outlineLevel="0" collapsed="false"/>
    <row r="121" customFormat="false" ht="13.8" hidden="false" customHeight="false" outlineLevel="0" collapsed="false"/>
    <row r="122" customFormat="false" ht="13.8" hidden="false" customHeight="false" outlineLevel="0" collapsed="false"/>
    <row r="123" customFormat="false" ht="13.8" hidden="false" customHeight="false" outlineLevel="0" collapsed="false"/>
    <row r="124" customFormat="false" ht="13.8" hidden="false" customHeight="false" outlineLevel="0" collapsed="false"/>
    <row r="125" customFormat="false" ht="13.8" hidden="false" customHeight="false" outlineLevel="0" collapsed="false"/>
    <row r="126" customFormat="false" ht="13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4" colorId="64" zoomScale="100" zoomScaleNormal="100" zoomScalePageLayoutView="100" workbookViewId="0">
      <selection pane="topLeft" activeCell="M33" activeCellId="0" sqref="M33"/>
    </sheetView>
  </sheetViews>
  <sheetFormatPr defaultRowHeight="15" zeroHeight="false" outlineLevelRow="0" outlineLevelCol="0"/>
  <cols>
    <col collapsed="false" customWidth="true" hidden="false" outlineLevel="0" max="1" min="1" style="0" width="24.31"/>
    <col collapsed="false" customWidth="true" hidden="false" outlineLevel="0" max="2" min="2" style="0" width="16.26"/>
    <col collapsed="false" customWidth="true" hidden="false" outlineLevel="0" max="3" min="3" style="0" width="10.85"/>
    <col collapsed="false" customWidth="true" hidden="false" outlineLevel="0" max="4" min="4" style="1" width="16.57"/>
    <col collapsed="false" customWidth="true" hidden="false" outlineLevel="0" max="5" min="5" style="0" width="46.86"/>
    <col collapsed="false" customWidth="true" hidden="false" outlineLevel="0" max="1025" min="6" style="0" width="9.13"/>
  </cols>
  <sheetData>
    <row r="1" customFormat="false" ht="15" hidden="false" customHeight="false" outlineLevel="0" collapsed="false">
      <c r="A1" s="2" t="s">
        <v>336</v>
      </c>
      <c r="B1" s="2"/>
      <c r="C1" s="2"/>
      <c r="D1" s="3"/>
    </row>
    <row r="2" customFormat="false" ht="15" hidden="false" customHeight="false" outlineLevel="0" collapsed="false">
      <c r="A2" s="2" t="s">
        <v>1</v>
      </c>
      <c r="B2" s="2"/>
      <c r="C2" s="2"/>
      <c r="D2" s="3"/>
    </row>
    <row r="4" customFormat="false" ht="15" hidden="false" customHeight="false" outlineLevel="0" collapsed="false">
      <c r="A4" s="2" t="s">
        <v>2</v>
      </c>
      <c r="B4" s="2"/>
      <c r="C4" s="2"/>
      <c r="D4" s="3"/>
      <c r="E4" s="2"/>
    </row>
    <row r="5" customFormat="false" ht="15" hidden="false" customHeight="false" outlineLevel="0" collapsed="false">
      <c r="A5" s="2" t="s">
        <v>3</v>
      </c>
      <c r="B5" s="2"/>
      <c r="C5" s="2"/>
      <c r="D5" s="3"/>
      <c r="E5" s="2"/>
    </row>
    <row r="6" customFormat="false" ht="15" hidden="false" customHeight="false" outlineLevel="0" collapsed="false">
      <c r="A6" s="2"/>
      <c r="B6" s="2"/>
      <c r="C6" s="2"/>
      <c r="D6" s="3"/>
      <c r="E6" s="2"/>
    </row>
    <row r="7" customFormat="false" ht="15" hidden="false" customHeight="false" outlineLevel="0" collapsed="false">
      <c r="A7" s="2"/>
      <c r="B7" s="2"/>
      <c r="C7" s="2"/>
      <c r="D7" s="3"/>
      <c r="E7" s="2"/>
    </row>
    <row r="8" customFormat="false" ht="13.8" hidden="false" customHeight="false" outlineLevel="0" collapsed="false">
      <c r="A8" s="2"/>
      <c r="B8" s="2" t="s">
        <v>294</v>
      </c>
      <c r="C8" s="2"/>
      <c r="D8" s="3"/>
      <c r="E8" s="2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6" t="s">
        <v>8</v>
      </c>
      <c r="E10" s="5" t="s">
        <v>9</v>
      </c>
    </row>
    <row r="11" customFormat="false" ht="13.8" hidden="false" customHeight="false" outlineLevel="0" collapsed="false">
      <c r="A11" s="7" t="s">
        <v>10</v>
      </c>
      <c r="B11" s="8" t="s">
        <v>337</v>
      </c>
      <c r="C11" s="9" t="s">
        <v>331</v>
      </c>
      <c r="D11" s="10" t="n">
        <v>994</v>
      </c>
      <c r="E11" s="11" t="s">
        <v>127</v>
      </c>
    </row>
    <row r="12" customFormat="false" ht="13.8" hidden="false" customHeight="false" outlineLevel="0" collapsed="false">
      <c r="A12" s="7"/>
      <c r="B12" s="8"/>
      <c r="C12" s="9" t="s">
        <v>331</v>
      </c>
      <c r="D12" s="10" t="n">
        <v>706</v>
      </c>
      <c r="E12" s="11" t="s">
        <v>338</v>
      </c>
    </row>
    <row r="13" customFormat="false" ht="13.8" hidden="false" customHeight="false" outlineLevel="0" collapsed="false">
      <c r="A13" s="7"/>
      <c r="B13" s="8"/>
      <c r="C13" s="9" t="s">
        <v>306</v>
      </c>
      <c r="D13" s="10" t="n">
        <v>5300</v>
      </c>
      <c r="E13" s="11" t="s">
        <v>339</v>
      </c>
    </row>
    <row r="14" customFormat="false" ht="13.8" hidden="false" customHeight="false" outlineLevel="0" collapsed="false">
      <c r="A14" s="7"/>
      <c r="B14" s="8"/>
      <c r="C14" s="9" t="s">
        <v>296</v>
      </c>
      <c r="D14" s="10" t="n">
        <v>150647</v>
      </c>
      <c r="E14" s="11" t="s">
        <v>127</v>
      </c>
    </row>
    <row r="15" customFormat="false" ht="13.8" hidden="false" customHeight="false" outlineLevel="0" collapsed="false">
      <c r="A15" s="7"/>
      <c r="B15" s="8"/>
      <c r="C15" s="9" t="s">
        <v>296</v>
      </c>
      <c r="D15" s="10" t="n">
        <v>118202</v>
      </c>
      <c r="E15" s="11" t="s">
        <v>127</v>
      </c>
    </row>
    <row r="16" customFormat="false" ht="13.8" hidden="false" customHeight="false" outlineLevel="0" collapsed="false">
      <c r="A16" s="7"/>
      <c r="B16" s="8"/>
      <c r="C16" s="9" t="s">
        <v>296</v>
      </c>
      <c r="D16" s="10" t="n">
        <v>38714</v>
      </c>
      <c r="E16" s="11" t="s">
        <v>127</v>
      </c>
    </row>
    <row r="17" customFormat="false" ht="13.8" hidden="false" customHeight="false" outlineLevel="0" collapsed="false">
      <c r="A17" s="7"/>
      <c r="B17" s="8"/>
      <c r="C17" s="9" t="s">
        <v>296</v>
      </c>
      <c r="D17" s="10" t="n">
        <v>139377</v>
      </c>
      <c r="E17" s="11" t="s">
        <v>127</v>
      </c>
    </row>
    <row r="18" customFormat="false" ht="13.8" hidden="false" customHeight="false" outlineLevel="0" collapsed="false">
      <c r="A18" s="7"/>
      <c r="B18" s="8"/>
      <c r="C18" s="9" t="s">
        <v>173</v>
      </c>
      <c r="D18" s="10" t="n">
        <v>8594</v>
      </c>
      <c r="E18" s="11" t="s">
        <v>127</v>
      </c>
    </row>
    <row r="19" customFormat="false" ht="13.8" hidden="false" customHeight="false" outlineLevel="0" collapsed="false">
      <c r="A19" s="7"/>
      <c r="B19" s="8"/>
      <c r="C19" s="9" t="s">
        <v>173</v>
      </c>
      <c r="D19" s="10" t="n">
        <v>5829</v>
      </c>
      <c r="E19" s="11" t="s">
        <v>127</v>
      </c>
    </row>
    <row r="20" customFormat="false" ht="13.8" hidden="false" customHeight="false" outlineLevel="0" collapsed="false">
      <c r="A20" s="7"/>
      <c r="B20" s="8"/>
      <c r="C20" s="9" t="s">
        <v>173</v>
      </c>
      <c r="D20" s="10" t="n">
        <v>4285</v>
      </c>
      <c r="E20" s="11" t="s">
        <v>127</v>
      </c>
    </row>
    <row r="21" customFormat="false" ht="13.8" hidden="false" customHeight="false" outlineLevel="0" collapsed="false">
      <c r="A21" s="7"/>
      <c r="B21" s="8"/>
      <c r="C21" s="9" t="s">
        <v>173</v>
      </c>
      <c r="D21" s="10" t="n">
        <v>5507</v>
      </c>
      <c r="E21" s="11" t="s">
        <v>127</v>
      </c>
    </row>
    <row r="22" customFormat="false" ht="13.8" hidden="false" customHeight="false" outlineLevel="0" collapsed="false">
      <c r="A22" s="7"/>
      <c r="B22" s="8"/>
      <c r="C22" s="9" t="s">
        <v>173</v>
      </c>
      <c r="D22" s="10" t="n">
        <v>5724</v>
      </c>
      <c r="E22" s="11" t="s">
        <v>127</v>
      </c>
    </row>
    <row r="23" customFormat="false" ht="13.8" hidden="false" customHeight="false" outlineLevel="0" collapsed="false">
      <c r="A23" s="7"/>
      <c r="B23" s="8"/>
      <c r="C23" s="9" t="s">
        <v>173</v>
      </c>
      <c r="D23" s="10" t="n">
        <v>11431</v>
      </c>
      <c r="E23" s="11" t="s">
        <v>281</v>
      </c>
    </row>
    <row r="24" customFormat="false" ht="13.8" hidden="false" customHeight="false" outlineLevel="0" collapsed="false">
      <c r="A24" s="7"/>
      <c r="B24" s="8"/>
      <c r="C24" s="9" t="s">
        <v>173</v>
      </c>
      <c r="D24" s="10" t="n">
        <v>58702</v>
      </c>
      <c r="E24" s="11" t="s">
        <v>340</v>
      </c>
    </row>
    <row r="25" customFormat="false" ht="13.8" hidden="false" customHeight="false" outlineLevel="0" collapsed="false">
      <c r="A25" s="7"/>
      <c r="B25" s="8"/>
      <c r="C25" s="9" t="s">
        <v>173</v>
      </c>
      <c r="D25" s="10" t="n">
        <v>235392</v>
      </c>
      <c r="E25" s="11" t="s">
        <v>341</v>
      </c>
    </row>
    <row r="26" customFormat="false" ht="13.8" hidden="false" customHeight="false" outlineLevel="0" collapsed="false">
      <c r="A26" s="7"/>
      <c r="B26" s="8"/>
      <c r="C26" s="9" t="s">
        <v>173</v>
      </c>
      <c r="D26" s="10" t="n">
        <v>94146</v>
      </c>
      <c r="E26" s="11" t="s">
        <v>342</v>
      </c>
    </row>
    <row r="27" customFormat="false" ht="13.8" hidden="false" customHeight="false" outlineLevel="0" collapsed="false">
      <c r="A27" s="7"/>
      <c r="B27" s="8"/>
      <c r="C27" s="9" t="s">
        <v>173</v>
      </c>
      <c r="D27" s="10" t="n">
        <v>1650</v>
      </c>
      <c r="E27" s="11" t="s">
        <v>343</v>
      </c>
    </row>
    <row r="28" customFormat="false" ht="13.8" hidden="false" customHeight="false" outlineLevel="0" collapsed="false">
      <c r="A28" s="7"/>
      <c r="B28" s="8"/>
      <c r="C28" s="9" t="s">
        <v>173</v>
      </c>
      <c r="D28" s="10" t="n">
        <v>870</v>
      </c>
      <c r="E28" s="11" t="s">
        <v>344</v>
      </c>
    </row>
    <row r="29" customFormat="false" ht="13.8" hidden="false" customHeight="false" outlineLevel="0" collapsed="false">
      <c r="A29" s="4" t="s">
        <v>19</v>
      </c>
      <c r="B29" s="4"/>
      <c r="C29" s="14"/>
      <c r="D29" s="15" t="n">
        <f aca="false">SUM(D11:D28)</f>
        <v>886070</v>
      </c>
      <c r="E29" s="16"/>
    </row>
    <row r="30" customFormat="false" ht="13.8" hidden="false" customHeight="false" outlineLevel="0" collapsed="false">
      <c r="A30" s="17" t="s">
        <v>20</v>
      </c>
      <c r="B30" s="17"/>
      <c r="C30" s="9" t="s">
        <v>175</v>
      </c>
      <c r="D30" s="10" t="n">
        <v>22186</v>
      </c>
      <c r="E30" s="17" t="s">
        <v>345</v>
      </c>
    </row>
    <row r="31" customFormat="false" ht="13.8" hidden="false" customHeight="false" outlineLevel="0" collapsed="false">
      <c r="A31" s="4" t="s">
        <v>22</v>
      </c>
      <c r="B31" s="4"/>
      <c r="C31" s="14"/>
      <c r="D31" s="15" t="n">
        <f aca="false">SUM(D30)</f>
        <v>22186</v>
      </c>
      <c r="E31" s="4"/>
    </row>
    <row r="32" customFormat="false" ht="13.8" hidden="false" customHeight="false" outlineLevel="0" collapsed="false">
      <c r="A32" s="17" t="s">
        <v>23</v>
      </c>
      <c r="B32" s="17"/>
      <c r="C32" s="9" t="s">
        <v>173</v>
      </c>
      <c r="D32" s="10" t="n">
        <v>1075</v>
      </c>
      <c r="E32" s="17" t="s">
        <v>346</v>
      </c>
    </row>
    <row r="33" customFormat="false" ht="13.8" hidden="false" customHeight="false" outlineLevel="0" collapsed="false">
      <c r="A33" s="17"/>
      <c r="B33" s="17"/>
      <c r="C33" s="9" t="s">
        <v>173</v>
      </c>
      <c r="D33" s="10" t="n">
        <v>4140</v>
      </c>
      <c r="E33" s="17" t="s">
        <v>347</v>
      </c>
    </row>
    <row r="34" customFormat="false" ht="13.8" hidden="false" customHeight="false" outlineLevel="0" collapsed="false">
      <c r="A34" s="17"/>
      <c r="B34" s="17"/>
      <c r="C34" s="9" t="s">
        <v>173</v>
      </c>
      <c r="D34" s="10" t="n">
        <v>1656</v>
      </c>
      <c r="E34" s="17" t="s">
        <v>348</v>
      </c>
    </row>
    <row r="35" customFormat="false" ht="13.8" hidden="false" customHeight="false" outlineLevel="0" collapsed="false">
      <c r="A35" s="17"/>
      <c r="B35" s="17"/>
      <c r="C35" s="9" t="s">
        <v>53</v>
      </c>
      <c r="D35" s="10" t="n">
        <v>9677</v>
      </c>
      <c r="E35" s="17" t="s">
        <v>349</v>
      </c>
    </row>
    <row r="36" customFormat="false" ht="13.8" hidden="false" customHeight="false" outlineLevel="0" collapsed="false">
      <c r="A36" s="17"/>
      <c r="B36" s="17"/>
      <c r="C36" s="9" t="s">
        <v>53</v>
      </c>
      <c r="D36" s="10" t="n">
        <v>-9677</v>
      </c>
      <c r="E36" s="17" t="s">
        <v>350</v>
      </c>
    </row>
    <row r="37" customFormat="false" ht="13.8" hidden="false" customHeight="false" outlineLevel="0" collapsed="false">
      <c r="A37" s="4" t="s">
        <v>29</v>
      </c>
      <c r="B37" s="4"/>
      <c r="C37" s="14"/>
      <c r="D37" s="15" t="n">
        <f aca="false">SUM(D32:D34)</f>
        <v>6871</v>
      </c>
      <c r="E37" s="11"/>
    </row>
    <row r="38" customFormat="false" ht="13.8" hidden="false" customHeight="false" outlineLevel="0" collapsed="false">
      <c r="A38" s="17" t="s">
        <v>139</v>
      </c>
      <c r="B38" s="17"/>
      <c r="C38" s="9" t="s">
        <v>251</v>
      </c>
      <c r="D38" s="10" t="n">
        <v>599</v>
      </c>
      <c r="E38" s="17" t="s">
        <v>351</v>
      </c>
    </row>
    <row r="39" customFormat="false" ht="13.8" hidden="false" customHeight="false" outlineLevel="0" collapsed="false">
      <c r="A39" s="17"/>
      <c r="B39" s="17"/>
      <c r="C39" s="9" t="s">
        <v>193</v>
      </c>
      <c r="D39" s="10" t="n">
        <v>288</v>
      </c>
      <c r="E39" s="17" t="s">
        <v>351</v>
      </c>
    </row>
    <row r="40" customFormat="false" ht="13.8" hidden="false" customHeight="false" outlineLevel="0" collapsed="false">
      <c r="A40" s="4" t="s">
        <v>141</v>
      </c>
      <c r="B40" s="4"/>
      <c r="C40" s="14"/>
      <c r="D40" s="15" t="n">
        <f aca="false">SUM(D38:D39)</f>
        <v>887</v>
      </c>
      <c r="E40" s="18"/>
    </row>
    <row r="41" customFormat="false" ht="13.8" hidden="false" customHeight="false" outlineLevel="0" collapsed="false">
      <c r="A41" s="17" t="s">
        <v>30</v>
      </c>
      <c r="B41" s="17"/>
      <c r="C41" s="9" t="s">
        <v>173</v>
      </c>
      <c r="D41" s="10" t="n">
        <v>26148</v>
      </c>
      <c r="E41" s="17" t="s">
        <v>142</v>
      </c>
    </row>
    <row r="42" customFormat="false" ht="13.8" hidden="false" customHeight="false" outlineLevel="0" collapsed="false">
      <c r="A42" s="4" t="s">
        <v>32</v>
      </c>
      <c r="B42" s="4"/>
      <c r="C42" s="14"/>
      <c r="D42" s="15" t="n">
        <f aca="false">SUM(D41)</f>
        <v>26148</v>
      </c>
      <c r="E42" s="4"/>
    </row>
    <row r="43" customFormat="false" ht="13.8" hidden="false" customHeight="false" outlineLevel="0" collapsed="false">
      <c r="A43" s="18" t="s">
        <v>33</v>
      </c>
      <c r="B43" s="18"/>
      <c r="C43" s="18" t="n">
        <v>9</v>
      </c>
      <c r="D43" s="19" t="n">
        <v>3864</v>
      </c>
      <c r="E43" s="18" t="s">
        <v>143</v>
      </c>
    </row>
    <row r="44" customFormat="false" ht="13.8" hidden="false" customHeight="false" outlineLevel="0" collapsed="false">
      <c r="A44" s="4" t="s">
        <v>35</v>
      </c>
      <c r="B44" s="18"/>
      <c r="C44" s="18"/>
      <c r="D44" s="20" t="n">
        <f aca="false">SUM(D43:D43)</f>
        <v>3864</v>
      </c>
      <c r="E44" s="18"/>
    </row>
    <row r="45" customFormat="false" ht="13.8" hidden="false" customHeight="false" outlineLevel="0" collapsed="false">
      <c r="A45" s="17" t="s">
        <v>36</v>
      </c>
      <c r="B45" s="17"/>
      <c r="C45" s="9" t="s">
        <v>331</v>
      </c>
      <c r="D45" s="10" t="n">
        <v>38</v>
      </c>
      <c r="E45" s="11" t="s">
        <v>352</v>
      </c>
    </row>
    <row r="46" customFormat="false" ht="13.8" hidden="false" customHeight="false" outlineLevel="0" collapsed="false">
      <c r="A46" s="17"/>
      <c r="B46" s="17"/>
      <c r="C46" s="9" t="s">
        <v>173</v>
      </c>
      <c r="D46" s="10" t="n">
        <v>21355</v>
      </c>
      <c r="E46" s="11" t="s">
        <v>353</v>
      </c>
    </row>
    <row r="47" customFormat="false" ht="13.8" hidden="false" customHeight="false" outlineLevel="0" collapsed="false">
      <c r="A47" s="17"/>
      <c r="B47" s="17"/>
      <c r="C47" s="9" t="s">
        <v>173</v>
      </c>
      <c r="D47" s="10" t="n">
        <v>8972</v>
      </c>
      <c r="E47" s="11" t="s">
        <v>353</v>
      </c>
    </row>
    <row r="48" customFormat="false" ht="13.8" hidden="false" customHeight="false" outlineLevel="0" collapsed="false">
      <c r="A48" s="4" t="s">
        <v>39</v>
      </c>
      <c r="B48" s="4"/>
      <c r="C48" s="14"/>
      <c r="D48" s="15" t="n">
        <f aca="false">SUM(D45:D47)</f>
        <v>30365</v>
      </c>
      <c r="E48" s="18"/>
    </row>
    <row r="51" customFormat="false" ht="13.8" hidden="false" customHeight="false" outlineLevel="0" collapsed="false">
      <c r="A51" s="59" t="s">
        <v>354</v>
      </c>
      <c r="B51" s="2"/>
      <c r="C51" s="2"/>
      <c r="D51" s="3" t="n">
        <f aca="false">SUM(D29+D31+D37+D40+D42+D44+D48)</f>
        <v>976391</v>
      </c>
    </row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67" colorId="64" zoomScale="100" zoomScaleNormal="100" zoomScalePageLayoutView="100" workbookViewId="0">
      <selection pane="topLeft" activeCell="J28" activeCellId="0" sqref="J28"/>
    </sheetView>
  </sheetViews>
  <sheetFormatPr defaultRowHeight="15" zeroHeight="false" outlineLevelRow="0" outlineLevelCol="0"/>
  <cols>
    <col collapsed="false" customWidth="true" hidden="false" outlineLevel="0" max="1" min="1" style="0" width="22.09"/>
    <col collapsed="false" customWidth="true" hidden="false" outlineLevel="0" max="2" min="2" style="0" width="11.64"/>
    <col collapsed="false" customWidth="true" hidden="false" outlineLevel="0" max="3" min="3" style="0" width="11.38"/>
    <col collapsed="false" customWidth="true" hidden="false" outlineLevel="0" max="4" min="4" style="0" width="13.43"/>
    <col collapsed="false" customWidth="true" hidden="false" outlineLevel="0" max="5" min="5" style="0" width="79.05"/>
    <col collapsed="false" customWidth="true" hidden="false" outlineLevel="0" max="9" min="6" style="0" width="8.67"/>
    <col collapsed="false" customWidth="true" hidden="false" outlineLevel="0" max="10" min="10" style="0" width="13.0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2" t="s">
        <v>293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 t="s">
        <v>2</v>
      </c>
      <c r="B4" s="2"/>
      <c r="C4" s="2"/>
      <c r="D4" s="2"/>
    </row>
    <row r="5" customFormat="false" ht="15" hidden="false" customHeight="false" outlineLevel="0" collapsed="false">
      <c r="A5" s="2" t="s">
        <v>41</v>
      </c>
      <c r="B5" s="2"/>
      <c r="C5" s="2"/>
      <c r="D5" s="2"/>
    </row>
    <row r="6" customFormat="false" ht="15" hidden="false" customHeight="false" outlineLevel="0" collapsed="false">
      <c r="A6" s="2"/>
      <c r="B6" s="2"/>
      <c r="C6" s="2"/>
      <c r="D6" s="2"/>
    </row>
    <row r="7" customFormat="false" ht="15" hidden="false" customHeight="false" outlineLevel="0" collapsed="false">
      <c r="A7" s="2"/>
      <c r="B7" s="2"/>
      <c r="C7" s="2"/>
      <c r="D7" s="2"/>
    </row>
    <row r="8" customFormat="false" ht="13.8" hidden="false" customHeight="false" outlineLevel="0" collapsed="false">
      <c r="A8" s="2"/>
      <c r="B8" s="60" t="s">
        <v>355</v>
      </c>
      <c r="C8" s="2"/>
      <c r="D8" s="57"/>
      <c r="E8" s="58"/>
    </row>
    <row r="10" customFormat="false" ht="15" hidden="false" customHeight="false" outlineLevel="0" collapsed="false">
      <c r="A10" s="4" t="s">
        <v>5</v>
      </c>
      <c r="B10" s="5" t="s">
        <v>6</v>
      </c>
      <c r="C10" s="5" t="s">
        <v>7</v>
      </c>
      <c r="D10" s="5" t="s">
        <v>8</v>
      </c>
      <c r="E10" s="4" t="s">
        <v>9</v>
      </c>
    </row>
    <row r="11" s="23" customFormat="true" ht="13.8" hidden="false" customHeight="false" outlineLevel="0" collapsed="false">
      <c r="A11" s="17" t="s">
        <v>43</v>
      </c>
      <c r="B11" s="8"/>
      <c r="C11" s="35" t="n">
        <v>7</v>
      </c>
      <c r="D11" s="8" t="n">
        <v>2576.97</v>
      </c>
      <c r="E11" s="17" t="s">
        <v>356</v>
      </c>
    </row>
    <row r="12" customFormat="false" ht="13.8" hidden="false" customHeight="false" outlineLevel="0" collapsed="false">
      <c r="A12" s="4" t="s">
        <v>212</v>
      </c>
      <c r="B12" s="5"/>
      <c r="C12" s="5"/>
      <c r="D12" s="5" t="n">
        <f aca="false">SUM(D11)</f>
        <v>2576.97</v>
      </c>
      <c r="E12" s="4"/>
    </row>
    <row r="13" customFormat="false" ht="13.8" hidden="false" customHeight="false" outlineLevel="0" collapsed="false">
      <c r="A13" s="7" t="s">
        <v>45</v>
      </c>
      <c r="B13" s="8"/>
      <c r="C13" s="9" t="s">
        <v>151</v>
      </c>
      <c r="D13" s="10" t="n">
        <v>19282.8</v>
      </c>
      <c r="E13" s="17" t="s">
        <v>357</v>
      </c>
    </row>
    <row r="14" customFormat="false" ht="13.8" hidden="false" customHeight="false" outlineLevel="0" collapsed="false">
      <c r="A14" s="7"/>
      <c r="B14" s="8"/>
      <c r="C14" s="9" t="s">
        <v>151</v>
      </c>
      <c r="D14" s="10" t="n">
        <v>1450.9</v>
      </c>
      <c r="E14" s="17" t="s">
        <v>358</v>
      </c>
    </row>
    <row r="15" customFormat="false" ht="13.8" hidden="false" customHeight="false" outlineLevel="0" collapsed="false">
      <c r="A15" s="7"/>
      <c r="B15" s="8"/>
      <c r="C15" s="9" t="s">
        <v>169</v>
      </c>
      <c r="D15" s="10" t="n">
        <v>16781.31</v>
      </c>
      <c r="E15" s="17" t="s">
        <v>357</v>
      </c>
    </row>
    <row r="16" customFormat="false" ht="13.8" hidden="false" customHeight="false" outlineLevel="0" collapsed="false">
      <c r="A16" s="7"/>
      <c r="B16" s="8"/>
      <c r="C16" s="9" t="s">
        <v>169</v>
      </c>
      <c r="D16" s="10" t="n">
        <v>14053.16</v>
      </c>
      <c r="E16" s="17" t="s">
        <v>358</v>
      </c>
    </row>
    <row r="17" customFormat="false" ht="13.8" hidden="false" customHeight="false" outlineLevel="0" collapsed="false">
      <c r="A17" s="24" t="s">
        <v>48</v>
      </c>
      <c r="B17" s="5"/>
      <c r="C17" s="25"/>
      <c r="D17" s="15" t="n">
        <f aca="false">SUM(D13:D16)</f>
        <v>51568.17</v>
      </c>
      <c r="E17" s="4"/>
    </row>
    <row r="18" customFormat="false" ht="13.8" hidden="false" customHeight="false" outlineLevel="0" collapsed="false">
      <c r="A18" s="7" t="s">
        <v>49</v>
      </c>
      <c r="B18" s="8"/>
      <c r="C18" s="9" t="s">
        <v>265</v>
      </c>
      <c r="D18" s="10" t="n">
        <v>1786.2</v>
      </c>
      <c r="E18" s="17" t="s">
        <v>359</v>
      </c>
    </row>
    <row r="19" customFormat="false" ht="13.8" hidden="false" customHeight="false" outlineLevel="0" collapsed="false">
      <c r="A19" s="7"/>
      <c r="B19" s="8"/>
      <c r="C19" s="9" t="s">
        <v>109</v>
      </c>
      <c r="D19" s="10" t="n">
        <v>912.17</v>
      </c>
      <c r="E19" s="17" t="s">
        <v>360</v>
      </c>
    </row>
    <row r="20" customFormat="false" ht="13.8" hidden="false" customHeight="false" outlineLevel="0" collapsed="false">
      <c r="A20" s="24" t="s">
        <v>54</v>
      </c>
      <c r="B20" s="5"/>
      <c r="C20" s="25"/>
      <c r="D20" s="15" t="n">
        <f aca="false">SUM(D18:D19)</f>
        <v>2698.37</v>
      </c>
      <c r="E20" s="4"/>
    </row>
    <row r="21" customFormat="false" ht="13.8" hidden="false" customHeight="false" outlineLevel="0" collapsed="false">
      <c r="A21" s="7" t="s">
        <v>55</v>
      </c>
      <c r="B21" s="17"/>
      <c r="C21" s="9" t="s">
        <v>12</v>
      </c>
      <c r="D21" s="10" t="n">
        <v>5516.32</v>
      </c>
      <c r="E21" s="17" t="s">
        <v>361</v>
      </c>
    </row>
    <row r="22" customFormat="false" ht="13.8" hidden="false" customHeight="false" outlineLevel="0" collapsed="false">
      <c r="A22" s="24" t="s">
        <v>57</v>
      </c>
      <c r="B22" s="4"/>
      <c r="C22" s="26"/>
      <c r="D22" s="15" t="n">
        <f aca="false">SUM(D21)</f>
        <v>5516.32</v>
      </c>
      <c r="E22" s="4"/>
    </row>
    <row r="23" s="23" customFormat="true" ht="13.8" hidden="false" customHeight="false" outlineLevel="0" collapsed="false">
      <c r="A23" s="7" t="s">
        <v>156</v>
      </c>
      <c r="B23" s="17"/>
      <c r="C23" s="9" t="s">
        <v>12</v>
      </c>
      <c r="D23" s="10" t="n">
        <v>299.95</v>
      </c>
      <c r="E23" s="17" t="s">
        <v>362</v>
      </c>
    </row>
    <row r="24" customFormat="false" ht="13.8" hidden="false" customHeight="false" outlineLevel="0" collapsed="false">
      <c r="A24" s="24" t="s">
        <v>160</v>
      </c>
      <c r="B24" s="4"/>
      <c r="C24" s="26"/>
      <c r="D24" s="15" t="n">
        <f aca="false">SUM(D23)</f>
        <v>299.95</v>
      </c>
      <c r="E24" s="4"/>
    </row>
    <row r="25" customFormat="false" ht="13.8" hidden="false" customHeight="false" outlineLevel="0" collapsed="false">
      <c r="A25" s="7" t="s">
        <v>58</v>
      </c>
      <c r="B25" s="17"/>
      <c r="C25" s="18" t="n">
        <v>30.04</v>
      </c>
      <c r="D25" s="18" t="n">
        <v>-240.55</v>
      </c>
      <c r="E25" s="18" t="s">
        <v>363</v>
      </c>
    </row>
    <row r="26" customFormat="false" ht="13.8" hidden="false" customHeight="false" outlineLevel="0" collapsed="false">
      <c r="A26" s="7"/>
      <c r="B26" s="17"/>
      <c r="C26" s="18" t="n">
        <v>30.04</v>
      </c>
      <c r="D26" s="18" t="n">
        <v>1415</v>
      </c>
      <c r="E26" s="18" t="s">
        <v>363</v>
      </c>
    </row>
    <row r="27" customFormat="false" ht="13.8" hidden="false" customHeight="false" outlineLevel="0" collapsed="false">
      <c r="A27" s="7"/>
      <c r="B27" s="17"/>
      <c r="C27" s="18" t="n">
        <v>21</v>
      </c>
      <c r="D27" s="18" t="n">
        <v>1969.76</v>
      </c>
      <c r="E27" s="18" t="s">
        <v>364</v>
      </c>
    </row>
    <row r="28" customFormat="false" ht="13.8" hidden="false" customHeight="false" outlineLevel="0" collapsed="false">
      <c r="A28" s="7"/>
      <c r="B28" s="17"/>
      <c r="C28" s="9" t="s">
        <v>12</v>
      </c>
      <c r="D28" s="27" t="n">
        <v>468.2</v>
      </c>
      <c r="E28" s="17" t="s">
        <v>63</v>
      </c>
    </row>
    <row r="29" customFormat="false" ht="13.8" hidden="false" customHeight="false" outlineLevel="0" collapsed="false">
      <c r="A29" s="7"/>
      <c r="B29" s="17"/>
      <c r="C29" s="9" t="s">
        <v>46</v>
      </c>
      <c r="D29" s="27" t="n">
        <v>244.93</v>
      </c>
      <c r="E29" s="17" t="s">
        <v>365</v>
      </c>
    </row>
    <row r="30" customFormat="false" ht="13.8" hidden="false" customHeight="false" outlineLevel="0" collapsed="false">
      <c r="A30" s="7"/>
      <c r="B30" s="17"/>
      <c r="C30" s="9" t="s">
        <v>46</v>
      </c>
      <c r="D30" s="27" t="n">
        <v>731.22</v>
      </c>
      <c r="E30" s="17" t="s">
        <v>366</v>
      </c>
    </row>
    <row r="31" customFormat="false" ht="13.8" hidden="false" customHeight="false" outlineLevel="0" collapsed="false">
      <c r="A31" s="7"/>
      <c r="B31" s="17"/>
      <c r="C31" s="9" t="s">
        <v>86</v>
      </c>
      <c r="D31" s="27" t="n">
        <v>758.43</v>
      </c>
      <c r="E31" s="17" t="s">
        <v>366</v>
      </c>
    </row>
    <row r="32" customFormat="false" ht="13.8" hidden="false" customHeight="false" outlineLevel="0" collapsed="false">
      <c r="A32" s="4" t="s">
        <v>64</v>
      </c>
      <c r="B32" s="4"/>
      <c r="C32" s="14"/>
      <c r="D32" s="15" t="n">
        <f aca="false">SUM(D25:D31)</f>
        <v>5346.99</v>
      </c>
      <c r="E32" s="17"/>
    </row>
    <row r="33" customFormat="false" ht="13.8" hidden="false" customHeight="false" outlineLevel="0" collapsed="false">
      <c r="A33" s="17" t="s">
        <v>65</v>
      </c>
      <c r="B33" s="17"/>
      <c r="C33" s="9" t="s">
        <v>306</v>
      </c>
      <c r="D33" s="10" t="n">
        <v>4443.12</v>
      </c>
      <c r="E33" s="17" t="s">
        <v>367</v>
      </c>
    </row>
    <row r="34" customFormat="false" ht="13.8" hidden="false" customHeight="false" outlineLevel="0" collapsed="false">
      <c r="A34" s="17"/>
      <c r="B34" s="17"/>
      <c r="C34" s="9" t="s">
        <v>126</v>
      </c>
      <c r="D34" s="10" t="n">
        <v>5698.07</v>
      </c>
      <c r="E34" s="17" t="s">
        <v>368</v>
      </c>
    </row>
    <row r="35" customFormat="false" ht="13.8" hidden="false" customHeight="false" outlineLevel="0" collapsed="false">
      <c r="A35" s="17"/>
      <c r="B35" s="17"/>
      <c r="C35" s="9" t="s">
        <v>12</v>
      </c>
      <c r="D35" s="10" t="n">
        <v>298.87</v>
      </c>
      <c r="E35" s="17" t="s">
        <v>226</v>
      </c>
    </row>
    <row r="36" customFormat="false" ht="13.8" hidden="false" customHeight="false" outlineLevel="0" collapsed="false">
      <c r="A36" s="17"/>
      <c r="B36" s="17"/>
      <c r="C36" s="9" t="s">
        <v>12</v>
      </c>
      <c r="D36" s="10" t="n">
        <v>1157.52</v>
      </c>
      <c r="E36" s="17" t="s">
        <v>369</v>
      </c>
    </row>
    <row r="37" customFormat="false" ht="13.8" hidden="false" customHeight="false" outlineLevel="0" collapsed="false">
      <c r="A37" s="17"/>
      <c r="B37" s="17"/>
      <c r="C37" s="9" t="s">
        <v>73</v>
      </c>
      <c r="D37" s="10" t="n">
        <v>250</v>
      </c>
      <c r="E37" s="17" t="s">
        <v>370</v>
      </c>
    </row>
    <row r="38" customFormat="false" ht="13.8" hidden="false" customHeight="false" outlineLevel="0" collapsed="false">
      <c r="A38" s="17"/>
      <c r="B38" s="17"/>
      <c r="C38" s="9" t="s">
        <v>86</v>
      </c>
      <c r="D38" s="10" t="n">
        <v>3187.62</v>
      </c>
      <c r="E38" s="17" t="s">
        <v>371</v>
      </c>
    </row>
    <row r="39" customFormat="false" ht="13.8" hidden="false" customHeight="false" outlineLevel="0" collapsed="false">
      <c r="A39" s="4" t="s">
        <v>71</v>
      </c>
      <c r="B39" s="4"/>
      <c r="C39" s="14"/>
      <c r="D39" s="15" t="n">
        <f aca="false">SUM(D33:D38)</f>
        <v>15035.2</v>
      </c>
      <c r="E39" s="4"/>
    </row>
    <row r="40" customFormat="false" ht="13.8" hidden="false" customHeight="false" outlineLevel="0" collapsed="false">
      <c r="A40" s="17" t="s">
        <v>72</v>
      </c>
      <c r="B40" s="17"/>
      <c r="C40" s="9" t="s">
        <v>306</v>
      </c>
      <c r="D40" s="10" t="n">
        <v>60</v>
      </c>
      <c r="E40" s="17" t="s">
        <v>372</v>
      </c>
    </row>
    <row r="41" customFormat="false" ht="13.8" hidden="false" customHeight="false" outlineLevel="0" collapsed="false">
      <c r="A41" s="17"/>
      <c r="B41" s="17"/>
      <c r="C41" s="9" t="s">
        <v>306</v>
      </c>
      <c r="D41" s="10" t="n">
        <v>295</v>
      </c>
      <c r="E41" s="17" t="s">
        <v>372</v>
      </c>
    </row>
    <row r="42" customFormat="false" ht="13.8" hidden="false" customHeight="false" outlineLevel="0" collapsed="false">
      <c r="A42" s="17"/>
      <c r="B42" s="17"/>
      <c r="C42" s="9" t="s">
        <v>306</v>
      </c>
      <c r="D42" s="10" t="n">
        <v>140</v>
      </c>
      <c r="E42" s="17" t="s">
        <v>372</v>
      </c>
    </row>
    <row r="43" customFormat="false" ht="13.8" hidden="false" customHeight="false" outlineLevel="0" collapsed="false">
      <c r="A43" s="17"/>
      <c r="B43" s="17"/>
      <c r="C43" s="9" t="s">
        <v>297</v>
      </c>
      <c r="D43" s="10" t="n">
        <v>217.35</v>
      </c>
      <c r="E43" s="17" t="s">
        <v>373</v>
      </c>
    </row>
    <row r="44" customFormat="false" ht="13.8" hidden="false" customHeight="false" outlineLevel="0" collapsed="false">
      <c r="A44" s="17"/>
      <c r="B44" s="17"/>
      <c r="C44" s="9" t="s">
        <v>297</v>
      </c>
      <c r="D44" s="10" t="n">
        <v>2299</v>
      </c>
      <c r="E44" s="17" t="s">
        <v>374</v>
      </c>
    </row>
    <row r="45" customFormat="false" ht="13.8" hidden="false" customHeight="false" outlineLevel="0" collapsed="false">
      <c r="A45" s="17"/>
      <c r="B45" s="17"/>
      <c r="C45" s="9" t="s">
        <v>297</v>
      </c>
      <c r="D45" s="10" t="n">
        <v>500</v>
      </c>
      <c r="E45" s="17" t="s">
        <v>375</v>
      </c>
    </row>
    <row r="46" customFormat="false" ht="13.8" hidden="false" customHeight="false" outlineLevel="0" collapsed="false">
      <c r="A46" s="17"/>
      <c r="B46" s="17"/>
      <c r="C46" s="9" t="s">
        <v>297</v>
      </c>
      <c r="D46" s="10" t="n">
        <v>212.79</v>
      </c>
      <c r="E46" s="17" t="s">
        <v>376</v>
      </c>
    </row>
    <row r="47" customFormat="false" ht="13.8" hidden="false" customHeight="false" outlineLevel="0" collapsed="false">
      <c r="A47" s="17"/>
      <c r="B47" s="17"/>
      <c r="C47" s="9" t="s">
        <v>296</v>
      </c>
      <c r="D47" s="10" t="n">
        <v>338.76</v>
      </c>
      <c r="E47" s="17" t="s">
        <v>377</v>
      </c>
    </row>
    <row r="48" customFormat="false" ht="13.8" hidden="false" customHeight="false" outlineLevel="0" collapsed="false">
      <c r="A48" s="17"/>
      <c r="B48" s="17"/>
      <c r="C48" s="9" t="s">
        <v>296</v>
      </c>
      <c r="D48" s="10" t="n">
        <v>9.31</v>
      </c>
      <c r="E48" s="17" t="s">
        <v>378</v>
      </c>
    </row>
    <row r="49" customFormat="false" ht="13.8" hidden="false" customHeight="false" outlineLevel="0" collapsed="false">
      <c r="A49" s="17"/>
      <c r="B49" s="17"/>
      <c r="C49" s="9" t="s">
        <v>126</v>
      </c>
      <c r="D49" s="10" t="n">
        <v>1905.75</v>
      </c>
      <c r="E49" s="17" t="s">
        <v>379</v>
      </c>
    </row>
    <row r="50" customFormat="false" ht="13.8" hidden="false" customHeight="false" outlineLevel="0" collapsed="false">
      <c r="A50" s="17"/>
      <c r="B50" s="17"/>
      <c r="C50" s="9" t="s">
        <v>126</v>
      </c>
      <c r="D50" s="10" t="n">
        <v>418.01</v>
      </c>
      <c r="E50" s="17" t="s">
        <v>380</v>
      </c>
    </row>
    <row r="51" customFormat="false" ht="13.8" hidden="false" customHeight="false" outlineLevel="0" collapsed="false">
      <c r="A51" s="17"/>
      <c r="B51" s="17"/>
      <c r="C51" s="9" t="s">
        <v>12</v>
      </c>
      <c r="D51" s="10" t="n">
        <v>170</v>
      </c>
      <c r="E51" s="17" t="s">
        <v>381</v>
      </c>
    </row>
    <row r="52" customFormat="false" ht="13.8" hidden="false" customHeight="false" outlineLevel="0" collapsed="false">
      <c r="A52" s="17"/>
      <c r="B52" s="17"/>
      <c r="C52" s="9" t="s">
        <v>12</v>
      </c>
      <c r="D52" s="10" t="n">
        <v>23847.6</v>
      </c>
      <c r="E52" s="17" t="s">
        <v>382</v>
      </c>
    </row>
    <row r="53" customFormat="false" ht="13.8" hidden="false" customHeight="false" outlineLevel="0" collapsed="false">
      <c r="A53" s="17"/>
      <c r="B53" s="17"/>
      <c r="C53" s="9" t="s">
        <v>12</v>
      </c>
      <c r="D53" s="10" t="n">
        <v>255.02</v>
      </c>
      <c r="E53" s="17" t="s">
        <v>383</v>
      </c>
    </row>
    <row r="54" customFormat="false" ht="13.8" hidden="false" customHeight="false" outlineLevel="0" collapsed="false">
      <c r="A54" s="17"/>
      <c r="B54" s="17"/>
      <c r="C54" s="9" t="s">
        <v>265</v>
      </c>
      <c r="D54" s="10" t="n">
        <v>14.99</v>
      </c>
      <c r="E54" s="17" t="s">
        <v>384</v>
      </c>
    </row>
    <row r="55" customFormat="false" ht="13.8" hidden="false" customHeight="false" outlineLevel="0" collapsed="false">
      <c r="A55" s="17"/>
      <c r="B55" s="17"/>
      <c r="C55" s="9" t="s">
        <v>265</v>
      </c>
      <c r="D55" s="10" t="n">
        <v>24.48</v>
      </c>
      <c r="E55" s="17" t="s">
        <v>385</v>
      </c>
    </row>
    <row r="56" customFormat="false" ht="13.8" hidden="false" customHeight="false" outlineLevel="0" collapsed="false">
      <c r="A56" s="17"/>
      <c r="B56" s="17"/>
      <c r="C56" s="9" t="s">
        <v>265</v>
      </c>
      <c r="D56" s="10" t="n">
        <v>397.05</v>
      </c>
      <c r="E56" s="17" t="s">
        <v>386</v>
      </c>
    </row>
    <row r="57" customFormat="false" ht="13.8" hidden="false" customHeight="false" outlineLevel="0" collapsed="false">
      <c r="A57" s="17"/>
      <c r="B57" s="17"/>
      <c r="C57" s="9" t="s">
        <v>265</v>
      </c>
      <c r="D57" s="10" t="n">
        <v>23269.75</v>
      </c>
      <c r="E57" s="17" t="s">
        <v>171</v>
      </c>
    </row>
    <row r="58" customFormat="false" ht="13.8" hidden="false" customHeight="false" outlineLevel="0" collapsed="false">
      <c r="A58" s="17"/>
      <c r="B58" s="17"/>
      <c r="C58" s="9" t="s">
        <v>300</v>
      </c>
      <c r="D58" s="10" t="n">
        <v>2057</v>
      </c>
      <c r="E58" s="17" t="s">
        <v>387</v>
      </c>
    </row>
    <row r="59" customFormat="false" ht="13.8" hidden="false" customHeight="false" outlineLevel="0" collapsed="false">
      <c r="A59" s="17"/>
      <c r="B59" s="17"/>
      <c r="C59" s="9" t="s">
        <v>169</v>
      </c>
      <c r="D59" s="10" t="n">
        <v>3500</v>
      </c>
      <c r="E59" s="17" t="s">
        <v>187</v>
      </c>
    </row>
    <row r="60" customFormat="false" ht="13.8" hidden="false" customHeight="false" outlineLevel="0" collapsed="false">
      <c r="A60" s="17"/>
      <c r="B60" s="17"/>
      <c r="C60" s="9" t="s">
        <v>27</v>
      </c>
      <c r="D60" s="10" t="n">
        <v>7627.1</v>
      </c>
      <c r="E60" s="17" t="s">
        <v>388</v>
      </c>
    </row>
    <row r="61" customFormat="false" ht="13.8" hidden="false" customHeight="false" outlineLevel="0" collapsed="false">
      <c r="A61" s="4" t="s">
        <v>97</v>
      </c>
      <c r="B61" s="4"/>
      <c r="C61" s="14"/>
      <c r="D61" s="15" t="n">
        <f aca="false">SUM(D40:D60)</f>
        <v>67558.96</v>
      </c>
      <c r="E61" s="18"/>
    </row>
    <row r="62" s="23" customFormat="true" ht="13.8" hidden="false" customHeight="false" outlineLevel="0" collapsed="false">
      <c r="A62" s="11" t="n">
        <v>20.02</v>
      </c>
      <c r="B62" s="17"/>
      <c r="C62" s="9" t="s">
        <v>306</v>
      </c>
      <c r="D62" s="10" t="n">
        <v>7633.62</v>
      </c>
      <c r="E62" s="17" t="s">
        <v>389</v>
      </c>
    </row>
    <row r="63" s="23" customFormat="true" ht="13.8" hidden="false" customHeight="false" outlineLevel="0" collapsed="false">
      <c r="A63" s="11"/>
      <c r="B63" s="17"/>
      <c r="C63" s="9" t="s">
        <v>109</v>
      </c>
      <c r="D63" s="10" t="n">
        <v>9033.05</v>
      </c>
      <c r="E63" s="17" t="s">
        <v>389</v>
      </c>
    </row>
    <row r="64" customFormat="false" ht="13.8" hidden="false" customHeight="false" outlineLevel="0" collapsed="false">
      <c r="A64" s="4" t="s">
        <v>390</v>
      </c>
      <c r="B64" s="4"/>
      <c r="C64" s="14"/>
      <c r="D64" s="15" t="n">
        <f aca="false">SUM(D62:D63)</f>
        <v>16666.67</v>
      </c>
      <c r="E64" s="18"/>
    </row>
    <row r="65" customFormat="false" ht="13.8" hidden="false" customHeight="false" outlineLevel="0" collapsed="false">
      <c r="A65" s="17" t="s">
        <v>98</v>
      </c>
      <c r="B65" s="17"/>
      <c r="C65" s="9" t="s">
        <v>126</v>
      </c>
      <c r="D65" s="10" t="n">
        <v>186.1</v>
      </c>
      <c r="E65" s="17" t="s">
        <v>255</v>
      </c>
    </row>
    <row r="66" customFormat="false" ht="13.8" hidden="false" customHeight="false" outlineLevel="0" collapsed="false">
      <c r="A66" s="17"/>
      <c r="B66" s="17"/>
      <c r="C66" s="9" t="s">
        <v>166</v>
      </c>
      <c r="D66" s="10" t="n">
        <v>536.1</v>
      </c>
      <c r="E66" s="17" t="s">
        <v>255</v>
      </c>
    </row>
    <row r="67" customFormat="false" ht="13.8" hidden="false" customHeight="false" outlineLevel="0" collapsed="false">
      <c r="A67" s="17"/>
      <c r="B67" s="17"/>
      <c r="C67" s="9" t="s">
        <v>73</v>
      </c>
      <c r="D67" s="10" t="n">
        <v>160</v>
      </c>
      <c r="E67" s="17" t="s">
        <v>194</v>
      </c>
    </row>
    <row r="68" customFormat="false" ht="13.8" hidden="false" customHeight="false" outlineLevel="0" collapsed="false">
      <c r="A68" s="17"/>
      <c r="B68" s="17"/>
      <c r="C68" s="9" t="s">
        <v>109</v>
      </c>
      <c r="D68" s="10" t="n">
        <v>387.64</v>
      </c>
      <c r="E68" s="17" t="s">
        <v>255</v>
      </c>
    </row>
    <row r="69" customFormat="false" ht="13.8" hidden="false" customHeight="false" outlineLevel="0" collapsed="false">
      <c r="A69" s="4" t="s">
        <v>101</v>
      </c>
      <c r="B69" s="4"/>
      <c r="C69" s="14"/>
      <c r="D69" s="15" t="n">
        <f aca="false">SUM(D65:D68)</f>
        <v>1269.84</v>
      </c>
      <c r="E69" s="4"/>
    </row>
    <row r="70" s="23" customFormat="true" ht="13.8" hidden="false" customHeight="false" outlineLevel="0" collapsed="false">
      <c r="A70" s="17" t="s">
        <v>102</v>
      </c>
      <c r="B70" s="17"/>
      <c r="C70" s="9" t="s">
        <v>126</v>
      </c>
      <c r="D70" s="10" t="n">
        <v>400</v>
      </c>
      <c r="E70" s="17" t="s">
        <v>195</v>
      </c>
    </row>
    <row r="71" s="23" customFormat="true" ht="13.8" hidden="false" customHeight="false" outlineLevel="0" collapsed="false">
      <c r="A71" s="17"/>
      <c r="B71" s="17"/>
      <c r="C71" s="9" t="s">
        <v>12</v>
      </c>
      <c r="D71" s="10" t="n">
        <v>500</v>
      </c>
      <c r="E71" s="17" t="s">
        <v>195</v>
      </c>
    </row>
    <row r="72" s="23" customFormat="true" ht="13.8" hidden="false" customHeight="false" outlineLevel="0" collapsed="false">
      <c r="A72" s="17"/>
      <c r="B72" s="17"/>
      <c r="C72" s="9" t="s">
        <v>46</v>
      </c>
      <c r="D72" s="10" t="n">
        <v>215.9</v>
      </c>
      <c r="E72" s="17" t="s">
        <v>391</v>
      </c>
    </row>
    <row r="73" s="23" customFormat="true" ht="13.8" hidden="false" customHeight="false" outlineLevel="0" collapsed="false">
      <c r="A73" s="17"/>
      <c r="B73" s="17"/>
      <c r="C73" s="9" t="s">
        <v>169</v>
      </c>
      <c r="D73" s="10" t="n">
        <v>500</v>
      </c>
      <c r="E73" s="17" t="s">
        <v>195</v>
      </c>
    </row>
    <row r="74" customFormat="false" ht="13.8" hidden="false" customHeight="false" outlineLevel="0" collapsed="false">
      <c r="A74" s="4" t="s">
        <v>104</v>
      </c>
      <c r="B74" s="4"/>
      <c r="C74" s="14"/>
      <c r="D74" s="15" t="n">
        <f aca="false">SUM(D70:D73)</f>
        <v>1615.9</v>
      </c>
      <c r="E74" s="4"/>
    </row>
    <row r="75" customFormat="false" ht="13.8" hidden="false" customHeight="false" outlineLevel="0" collapsed="false">
      <c r="A75" s="17" t="s">
        <v>105</v>
      </c>
      <c r="B75" s="17"/>
      <c r="C75" s="9"/>
      <c r="D75" s="10" t="n">
        <v>127</v>
      </c>
      <c r="E75" s="17" t="s">
        <v>196</v>
      </c>
    </row>
    <row r="76" customFormat="false" ht="13.8" hidden="false" customHeight="false" outlineLevel="0" collapsed="false">
      <c r="A76" s="4" t="s">
        <v>107</v>
      </c>
      <c r="B76" s="4"/>
      <c r="C76" s="14"/>
      <c r="D76" s="15" t="n">
        <f aca="false">SUM(D75)</f>
        <v>127</v>
      </c>
      <c r="E76" s="4"/>
    </row>
    <row r="77" customFormat="false" ht="13.8" hidden="false" customHeight="false" outlineLevel="0" collapsed="false">
      <c r="A77" s="11" t="n">
        <v>20.25</v>
      </c>
      <c r="B77" s="17"/>
      <c r="C77" s="9" t="s">
        <v>297</v>
      </c>
      <c r="D77" s="10" t="n">
        <v>7244.35</v>
      </c>
      <c r="E77" s="17" t="s">
        <v>392</v>
      </c>
    </row>
    <row r="78" customFormat="false" ht="13.8" hidden="false" customHeight="false" outlineLevel="0" collapsed="false">
      <c r="A78" s="11"/>
      <c r="B78" s="17"/>
      <c r="C78" s="9" t="s">
        <v>300</v>
      </c>
      <c r="D78" s="10" t="n">
        <v>1020</v>
      </c>
      <c r="E78" s="17" t="s">
        <v>392</v>
      </c>
    </row>
    <row r="79" customFormat="false" ht="13.8" hidden="false" customHeight="false" outlineLevel="0" collapsed="false">
      <c r="A79" s="11"/>
      <c r="B79" s="17"/>
      <c r="C79" s="9" t="s">
        <v>169</v>
      </c>
      <c r="D79" s="10" t="n">
        <v>2369</v>
      </c>
      <c r="E79" s="17" t="s">
        <v>393</v>
      </c>
    </row>
    <row r="80" customFormat="false" ht="13.8" hidden="false" customHeight="false" outlineLevel="0" collapsed="false">
      <c r="A80" s="11"/>
      <c r="B80" s="17"/>
      <c r="C80" s="9" t="s">
        <v>169</v>
      </c>
      <c r="D80" s="10" t="n">
        <v>2800</v>
      </c>
      <c r="E80" s="17" t="s">
        <v>393</v>
      </c>
    </row>
    <row r="81" customFormat="false" ht="13.8" hidden="false" customHeight="false" outlineLevel="0" collapsed="false">
      <c r="A81" s="11"/>
      <c r="B81" s="17"/>
      <c r="C81" s="9" t="s">
        <v>86</v>
      </c>
      <c r="D81" s="10" t="n">
        <v>19665.86</v>
      </c>
      <c r="E81" s="17" t="s">
        <v>392</v>
      </c>
    </row>
    <row r="82" customFormat="false" ht="13.8" hidden="false" customHeight="false" outlineLevel="0" collapsed="false">
      <c r="A82" s="11"/>
      <c r="B82" s="17"/>
      <c r="C82" s="9" t="s">
        <v>27</v>
      </c>
      <c r="D82" s="10" t="n">
        <v>2596.79</v>
      </c>
      <c r="E82" s="17" t="s">
        <v>393</v>
      </c>
    </row>
    <row r="83" customFormat="false" ht="13.8" hidden="false" customHeight="false" outlineLevel="0" collapsed="false">
      <c r="A83" s="11"/>
      <c r="B83" s="17"/>
      <c r="C83" s="9" t="s">
        <v>27</v>
      </c>
      <c r="D83" s="10" t="n">
        <v>1300</v>
      </c>
      <c r="E83" s="17" t="s">
        <v>394</v>
      </c>
    </row>
    <row r="84" customFormat="false" ht="13.8" hidden="false" customHeight="false" outlineLevel="0" collapsed="false">
      <c r="A84" s="4" t="s">
        <v>112</v>
      </c>
      <c r="B84" s="4"/>
      <c r="C84" s="14"/>
      <c r="D84" s="15" t="n">
        <f aca="false">SUM(D77:D83)</f>
        <v>36996</v>
      </c>
      <c r="E84" s="4"/>
    </row>
    <row r="85" customFormat="false" ht="13.8" hidden="false" customHeight="false" outlineLevel="0" collapsed="false">
      <c r="A85" s="17" t="s">
        <v>264</v>
      </c>
      <c r="B85" s="17"/>
      <c r="C85" s="18" t="n">
        <v>12</v>
      </c>
      <c r="D85" s="53" t="n">
        <v>189.62</v>
      </c>
      <c r="E85" s="17" t="s">
        <v>395</v>
      </c>
    </row>
    <row r="86" customFormat="false" ht="13.8" hidden="false" customHeight="false" outlineLevel="0" collapsed="false">
      <c r="A86" s="17"/>
      <c r="B86" s="17"/>
      <c r="C86" s="18" t="n">
        <v>15</v>
      </c>
      <c r="D86" s="53" t="n">
        <v>474.66</v>
      </c>
      <c r="E86" s="17" t="s">
        <v>396</v>
      </c>
    </row>
    <row r="87" customFormat="false" ht="13.8" hidden="false" customHeight="false" outlineLevel="0" collapsed="false">
      <c r="A87" s="17"/>
      <c r="B87" s="17"/>
      <c r="C87" s="18" t="n">
        <v>29</v>
      </c>
      <c r="D87" s="53" t="n">
        <v>700.54</v>
      </c>
      <c r="E87" s="17" t="s">
        <v>397</v>
      </c>
    </row>
    <row r="88" customFormat="false" ht="13.8" hidden="false" customHeight="false" outlineLevel="0" collapsed="false">
      <c r="A88" s="17"/>
      <c r="B88" s="17"/>
      <c r="C88" s="18" t="n">
        <v>29</v>
      </c>
      <c r="D88" s="53" t="n">
        <v>1751.34</v>
      </c>
      <c r="E88" s="17" t="s">
        <v>398</v>
      </c>
    </row>
    <row r="89" customFormat="false" ht="13.8" hidden="false" customHeight="false" outlineLevel="0" collapsed="false">
      <c r="A89" s="4" t="s">
        <v>268</v>
      </c>
      <c r="B89" s="4"/>
      <c r="C89" s="14"/>
      <c r="D89" s="15" t="n">
        <f aca="false">SUM(D85:D88)</f>
        <v>3116.16</v>
      </c>
      <c r="E89" s="4"/>
    </row>
    <row r="90" customFormat="false" ht="13.8" hidden="false" customHeight="false" outlineLevel="0" collapsed="false">
      <c r="A90" s="11" t="n">
        <v>59.17</v>
      </c>
      <c r="B90" s="17"/>
      <c r="C90" s="9" t="s">
        <v>306</v>
      </c>
      <c r="D90" s="10" t="n">
        <v>27600</v>
      </c>
      <c r="E90" s="17" t="s">
        <v>399</v>
      </c>
    </row>
    <row r="91" customFormat="false" ht="13.8" hidden="false" customHeight="false" outlineLevel="0" collapsed="false">
      <c r="A91" s="11"/>
      <c r="B91" s="17"/>
      <c r="C91" s="9" t="s">
        <v>297</v>
      </c>
      <c r="D91" s="10" t="n">
        <v>271978</v>
      </c>
      <c r="E91" s="17" t="s">
        <v>399</v>
      </c>
    </row>
    <row r="92" customFormat="false" ht="13.8" hidden="false" customHeight="false" outlineLevel="0" collapsed="false">
      <c r="A92" s="11"/>
      <c r="B92" s="17"/>
      <c r="C92" s="9" t="s">
        <v>300</v>
      </c>
      <c r="D92" s="10" t="n">
        <v>44500</v>
      </c>
      <c r="E92" s="17" t="s">
        <v>400</v>
      </c>
    </row>
    <row r="93" customFormat="false" ht="13.8" hidden="false" customHeight="false" outlineLevel="0" collapsed="false">
      <c r="A93" s="11"/>
      <c r="B93" s="17"/>
      <c r="C93" s="9" t="s">
        <v>51</v>
      </c>
      <c r="D93" s="10" t="n">
        <v>184000</v>
      </c>
      <c r="E93" s="17" t="s">
        <v>400</v>
      </c>
    </row>
    <row r="94" customFormat="false" ht="13.8" hidden="false" customHeight="false" outlineLevel="0" collapsed="false">
      <c r="A94" s="11"/>
      <c r="B94" s="17"/>
      <c r="C94" s="9" t="s">
        <v>51</v>
      </c>
      <c r="D94" s="10" t="n">
        <v>12600</v>
      </c>
      <c r="E94" s="17" t="s">
        <v>400</v>
      </c>
    </row>
    <row r="95" customFormat="false" ht="13.8" hidden="false" customHeight="false" outlineLevel="0" collapsed="false">
      <c r="A95" s="11"/>
      <c r="B95" s="17"/>
      <c r="C95" s="9" t="s">
        <v>51</v>
      </c>
      <c r="D95" s="10" t="n">
        <v>15500</v>
      </c>
      <c r="E95" s="17" t="s">
        <v>399</v>
      </c>
    </row>
    <row r="96" customFormat="false" ht="13.8" hidden="false" customHeight="false" outlineLevel="0" collapsed="false">
      <c r="A96" s="11"/>
      <c r="B96" s="17"/>
      <c r="C96" s="9" t="s">
        <v>51</v>
      </c>
      <c r="D96" s="10" t="n">
        <v>6200</v>
      </c>
      <c r="E96" s="17" t="s">
        <v>399</v>
      </c>
    </row>
    <row r="97" customFormat="false" ht="13.8" hidden="false" customHeight="false" outlineLevel="0" collapsed="false">
      <c r="A97" s="11"/>
      <c r="B97" s="17"/>
      <c r="C97" s="9" t="s">
        <v>51</v>
      </c>
      <c r="D97" s="10" t="n">
        <v>3100</v>
      </c>
      <c r="E97" s="17" t="s">
        <v>399</v>
      </c>
    </row>
    <row r="98" customFormat="false" ht="13.8" hidden="false" customHeight="false" outlineLevel="0" collapsed="false">
      <c r="A98" s="11"/>
      <c r="B98" s="17"/>
      <c r="C98" s="9" t="s">
        <v>51</v>
      </c>
      <c r="D98" s="10" t="n">
        <v>3100</v>
      </c>
      <c r="E98" s="17" t="s">
        <v>399</v>
      </c>
    </row>
    <row r="99" customFormat="false" ht="13.8" hidden="false" customHeight="false" outlineLevel="0" collapsed="false">
      <c r="A99" s="11"/>
      <c r="B99" s="17"/>
      <c r="C99" s="9" t="s">
        <v>51</v>
      </c>
      <c r="D99" s="10" t="n">
        <v>31000</v>
      </c>
      <c r="E99" s="17" t="s">
        <v>399</v>
      </c>
    </row>
    <row r="100" customFormat="false" ht="13.8" hidden="false" customHeight="false" outlineLevel="0" collapsed="false">
      <c r="A100" s="11"/>
      <c r="B100" s="17"/>
      <c r="C100" s="9" t="s">
        <v>51</v>
      </c>
      <c r="D100" s="10" t="n">
        <v>15500</v>
      </c>
      <c r="E100" s="17" t="s">
        <v>399</v>
      </c>
    </row>
    <row r="101" customFormat="false" ht="13.8" hidden="false" customHeight="false" outlineLevel="0" collapsed="false">
      <c r="A101" s="11"/>
      <c r="B101" s="17"/>
      <c r="C101" s="9" t="s">
        <v>51</v>
      </c>
      <c r="D101" s="10" t="n">
        <v>3100</v>
      </c>
      <c r="E101" s="17" t="s">
        <v>399</v>
      </c>
    </row>
    <row r="102" customFormat="false" ht="13.8" hidden="false" customHeight="false" outlineLevel="0" collapsed="false">
      <c r="A102" s="11"/>
      <c r="B102" s="17"/>
      <c r="C102" s="9" t="s">
        <v>51</v>
      </c>
      <c r="D102" s="10" t="n">
        <v>15500</v>
      </c>
      <c r="E102" s="17" t="s">
        <v>399</v>
      </c>
    </row>
    <row r="103" customFormat="false" ht="13.8" hidden="false" customHeight="false" outlineLevel="0" collapsed="false">
      <c r="A103" s="11"/>
      <c r="B103" s="17"/>
      <c r="C103" s="9" t="s">
        <v>51</v>
      </c>
      <c r="D103" s="10" t="n">
        <v>3100</v>
      </c>
      <c r="E103" s="17" t="s">
        <v>399</v>
      </c>
    </row>
    <row r="104" customFormat="false" ht="13.8" hidden="false" customHeight="false" outlineLevel="0" collapsed="false">
      <c r="A104" s="11"/>
      <c r="B104" s="17"/>
      <c r="C104" s="9" t="s">
        <v>51</v>
      </c>
      <c r="D104" s="10" t="n">
        <v>15500</v>
      </c>
      <c r="E104" s="17" t="s">
        <v>399</v>
      </c>
    </row>
    <row r="105" customFormat="false" ht="13.8" hidden="false" customHeight="false" outlineLevel="0" collapsed="false">
      <c r="A105" s="11"/>
      <c r="B105" s="17"/>
      <c r="C105" s="9" t="s">
        <v>51</v>
      </c>
      <c r="D105" s="10" t="n">
        <v>7461.02</v>
      </c>
      <c r="E105" s="17" t="s">
        <v>399</v>
      </c>
    </row>
    <row r="106" customFormat="false" ht="13.8" hidden="false" customHeight="false" outlineLevel="0" collapsed="false">
      <c r="A106" s="11"/>
      <c r="B106" s="17"/>
      <c r="C106" s="9" t="s">
        <v>51</v>
      </c>
      <c r="D106" s="10" t="n">
        <v>1785.41</v>
      </c>
      <c r="E106" s="17" t="s">
        <v>399</v>
      </c>
    </row>
    <row r="107" customFormat="false" ht="13.8" hidden="false" customHeight="false" outlineLevel="0" collapsed="false">
      <c r="A107" s="11"/>
      <c r="B107" s="17"/>
      <c r="C107" s="9" t="s">
        <v>51</v>
      </c>
      <c r="D107" s="10" t="n">
        <v>4492.32</v>
      </c>
      <c r="E107" s="17" t="s">
        <v>399</v>
      </c>
    </row>
    <row r="108" customFormat="false" ht="13.8" hidden="false" customHeight="false" outlineLevel="0" collapsed="false">
      <c r="A108" s="11"/>
      <c r="B108" s="17"/>
      <c r="C108" s="9" t="s">
        <v>51</v>
      </c>
      <c r="D108" s="10" t="n">
        <v>3944.13</v>
      </c>
      <c r="E108" s="17" t="s">
        <v>399</v>
      </c>
    </row>
    <row r="109" customFormat="false" ht="13.8" hidden="false" customHeight="false" outlineLevel="0" collapsed="false">
      <c r="A109" s="11"/>
      <c r="B109" s="17"/>
      <c r="C109" s="9" t="s">
        <v>51</v>
      </c>
      <c r="D109" s="10" t="n">
        <v>6743.71</v>
      </c>
      <c r="E109" s="17" t="s">
        <v>399</v>
      </c>
    </row>
    <row r="110" customFormat="false" ht="13.8" hidden="false" customHeight="false" outlineLevel="0" collapsed="false">
      <c r="A110" s="11"/>
      <c r="B110" s="17"/>
      <c r="C110" s="9" t="s">
        <v>51</v>
      </c>
      <c r="D110" s="10" t="n">
        <v>3012.16</v>
      </c>
      <c r="E110" s="17" t="s">
        <v>399</v>
      </c>
    </row>
    <row r="111" customFormat="false" ht="13.8" hidden="false" customHeight="false" outlineLevel="0" collapsed="false">
      <c r="A111" s="11"/>
      <c r="B111" s="17"/>
      <c r="C111" s="9" t="s">
        <v>51</v>
      </c>
      <c r="D111" s="10" t="n">
        <v>2874.45</v>
      </c>
      <c r="E111" s="17" t="s">
        <v>399</v>
      </c>
    </row>
    <row r="112" customFormat="false" ht="13.8" hidden="false" customHeight="false" outlineLevel="0" collapsed="false">
      <c r="A112" s="11"/>
      <c r="B112" s="17"/>
      <c r="C112" s="9" t="s">
        <v>51</v>
      </c>
      <c r="D112" s="10" t="n">
        <v>16432.24</v>
      </c>
      <c r="E112" s="17" t="s">
        <v>399</v>
      </c>
    </row>
    <row r="113" customFormat="false" ht="13.8" hidden="false" customHeight="false" outlineLevel="0" collapsed="false">
      <c r="A113" s="11"/>
      <c r="B113" s="17"/>
      <c r="C113" s="9" t="s">
        <v>51</v>
      </c>
      <c r="D113" s="10" t="n">
        <v>5866.35</v>
      </c>
      <c r="E113" s="17" t="s">
        <v>399</v>
      </c>
    </row>
    <row r="114" customFormat="false" ht="13.8" hidden="false" customHeight="false" outlineLevel="0" collapsed="false">
      <c r="A114" s="11"/>
      <c r="B114" s="17"/>
      <c r="C114" s="9" t="s">
        <v>51</v>
      </c>
      <c r="D114" s="10" t="n">
        <v>2926.81</v>
      </c>
      <c r="E114" s="17" t="s">
        <v>399</v>
      </c>
    </row>
    <row r="115" customFormat="false" ht="13.8" hidden="false" customHeight="false" outlineLevel="0" collapsed="false">
      <c r="A115" s="11"/>
      <c r="B115" s="17"/>
      <c r="C115" s="9" t="s">
        <v>51</v>
      </c>
      <c r="D115" s="10" t="n">
        <v>3040.22</v>
      </c>
      <c r="E115" s="17" t="s">
        <v>399</v>
      </c>
    </row>
    <row r="116" customFormat="false" ht="13.8" hidden="false" customHeight="false" outlineLevel="0" collapsed="false">
      <c r="A116" s="11"/>
      <c r="B116" s="17"/>
      <c r="C116" s="9" t="s">
        <v>51</v>
      </c>
      <c r="D116" s="10" t="n">
        <v>3856.17</v>
      </c>
      <c r="E116" s="17" t="s">
        <v>399</v>
      </c>
    </row>
    <row r="117" customFormat="false" ht="13.8" hidden="false" customHeight="false" outlineLevel="0" collapsed="false">
      <c r="A117" s="11"/>
      <c r="B117" s="17"/>
      <c r="C117" s="9" t="s">
        <v>51</v>
      </c>
      <c r="D117" s="10" t="n">
        <v>3167.14</v>
      </c>
      <c r="E117" s="17" t="s">
        <v>399</v>
      </c>
    </row>
    <row r="118" customFormat="false" ht="13.8" hidden="false" customHeight="false" outlineLevel="0" collapsed="false">
      <c r="A118" s="11"/>
      <c r="B118" s="17"/>
      <c r="C118" s="9" t="s">
        <v>51</v>
      </c>
      <c r="D118" s="10" t="n">
        <v>6361.5</v>
      </c>
      <c r="E118" s="17" t="s">
        <v>399</v>
      </c>
    </row>
    <row r="119" customFormat="false" ht="13.8" hidden="false" customHeight="false" outlineLevel="0" collapsed="false">
      <c r="A119" s="11"/>
      <c r="B119" s="17"/>
      <c r="C119" s="9" t="s">
        <v>86</v>
      </c>
      <c r="D119" s="10" t="n">
        <v>89466.73</v>
      </c>
      <c r="E119" s="17" t="s">
        <v>399</v>
      </c>
    </row>
    <row r="120" customFormat="false" ht="13.8" hidden="false" customHeight="false" outlineLevel="0" collapsed="false">
      <c r="A120" s="29" t="s">
        <v>117</v>
      </c>
      <c r="B120" s="4"/>
      <c r="C120" s="14"/>
      <c r="D120" s="15" t="n">
        <f aca="false">SUM(D90:D119)</f>
        <v>813708.36</v>
      </c>
      <c r="E120" s="17"/>
    </row>
    <row r="121" customFormat="false" ht="13.8" hidden="false" customHeight="false" outlineLevel="0" collapsed="false">
      <c r="A121" s="30" t="n">
        <v>65.01</v>
      </c>
      <c r="B121" s="17"/>
      <c r="C121" s="9"/>
      <c r="D121" s="10" t="n">
        <v>5084935.18</v>
      </c>
      <c r="E121" s="17" t="s">
        <v>121</v>
      </c>
    </row>
    <row r="122" customFormat="false" ht="13.8" hidden="false" customHeight="false" outlineLevel="0" collapsed="false">
      <c r="A122" s="31" t="s">
        <v>122</v>
      </c>
      <c r="B122" s="17"/>
      <c r="C122" s="9"/>
      <c r="D122" s="15" t="n">
        <f aca="false">SUM(D121)</f>
        <v>5084935.18</v>
      </c>
      <c r="E122" s="17"/>
    </row>
    <row r="123" s="23" customFormat="true" ht="13.8" hidden="false" customHeight="false" outlineLevel="0" collapsed="false">
      <c r="A123" s="30" t="s">
        <v>208</v>
      </c>
      <c r="B123" s="17"/>
      <c r="C123" s="9" t="s">
        <v>157</v>
      </c>
      <c r="D123" s="10" t="n">
        <v>242.79</v>
      </c>
      <c r="E123" s="17" t="s">
        <v>401</v>
      </c>
    </row>
    <row r="124" s="23" customFormat="true" ht="13.8" hidden="false" customHeight="false" outlineLevel="0" collapsed="false">
      <c r="A124" s="30"/>
      <c r="B124" s="17"/>
      <c r="C124" s="9" t="s">
        <v>157</v>
      </c>
      <c r="D124" s="10" t="n">
        <v>606.97</v>
      </c>
      <c r="E124" s="17" t="s">
        <v>402</v>
      </c>
    </row>
    <row r="125" s="23" customFormat="true" ht="13.8" hidden="false" customHeight="false" outlineLevel="0" collapsed="false">
      <c r="A125" s="30"/>
      <c r="B125" s="17"/>
      <c r="C125" s="9" t="s">
        <v>157</v>
      </c>
      <c r="D125" s="10" t="n">
        <v>242.79</v>
      </c>
      <c r="E125" s="17" t="s">
        <v>403</v>
      </c>
    </row>
    <row r="126" s="23" customFormat="true" ht="13.8" hidden="false" customHeight="false" outlineLevel="0" collapsed="false">
      <c r="A126" s="30"/>
      <c r="B126" s="17"/>
      <c r="C126" s="9" t="s">
        <v>157</v>
      </c>
      <c r="D126" s="10" t="n">
        <v>606.97</v>
      </c>
      <c r="E126" s="17" t="s">
        <v>404</v>
      </c>
    </row>
    <row r="127" s="23" customFormat="true" ht="13.8" hidden="false" customHeight="false" outlineLevel="0" collapsed="false">
      <c r="A127" s="30"/>
      <c r="B127" s="17"/>
      <c r="C127" s="9" t="s">
        <v>27</v>
      </c>
      <c r="D127" s="10" t="n">
        <v>158.29</v>
      </c>
      <c r="E127" s="17" t="s">
        <v>405</v>
      </c>
    </row>
    <row r="128" s="23" customFormat="true" ht="13.8" hidden="false" customHeight="false" outlineLevel="0" collapsed="false">
      <c r="A128" s="30"/>
      <c r="B128" s="17"/>
      <c r="C128" s="9" t="s">
        <v>27</v>
      </c>
      <c r="D128" s="10" t="n">
        <v>420.97</v>
      </c>
      <c r="E128" s="17" t="s">
        <v>406</v>
      </c>
    </row>
    <row r="129" s="23" customFormat="true" ht="13.8" hidden="false" customHeight="false" outlineLevel="0" collapsed="false">
      <c r="A129" s="30"/>
      <c r="B129" s="17"/>
      <c r="C129" s="9" t="s">
        <v>27</v>
      </c>
      <c r="D129" s="10" t="n">
        <v>63.31</v>
      </c>
      <c r="E129" s="17" t="s">
        <v>407</v>
      </c>
    </row>
    <row r="130" s="23" customFormat="true" ht="13.8" hidden="false" customHeight="false" outlineLevel="0" collapsed="false">
      <c r="A130" s="30"/>
      <c r="B130" s="17"/>
      <c r="C130" s="9" t="s">
        <v>27</v>
      </c>
      <c r="D130" s="10" t="n">
        <v>168</v>
      </c>
      <c r="E130" s="17" t="s">
        <v>408</v>
      </c>
    </row>
    <row r="131" s="23" customFormat="true" ht="13.8" hidden="false" customHeight="false" outlineLevel="0" collapsed="false">
      <c r="A131" s="30"/>
      <c r="B131" s="17"/>
      <c r="C131" s="9"/>
      <c r="D131" s="10" t="n">
        <v>15980225.4</v>
      </c>
      <c r="E131" s="17" t="s">
        <v>121</v>
      </c>
    </row>
    <row r="132" customFormat="false" ht="13.8" hidden="false" customHeight="false" outlineLevel="0" collapsed="false">
      <c r="A132" s="31" t="s">
        <v>409</v>
      </c>
      <c r="B132" s="17"/>
      <c r="C132" s="9"/>
      <c r="D132" s="15" t="n">
        <f aca="false">SUM(D123:D131)</f>
        <v>15982735.49</v>
      </c>
      <c r="E132" s="17"/>
    </row>
    <row r="133" customFormat="false" ht="13.8" hidden="false" customHeight="false" outlineLevel="0" collapsed="false">
      <c r="A133" s="31"/>
      <c r="B133" s="17"/>
      <c r="C133" s="9"/>
      <c r="D133" s="15"/>
      <c r="E133" s="17"/>
    </row>
    <row r="134" customFormat="false" ht="13.8" hidden="false" customHeight="false" outlineLevel="0" collapsed="false">
      <c r="A134" s="61" t="s">
        <v>410</v>
      </c>
      <c r="D134" s="62" t="n">
        <f aca="false">(D12+D17+D20+D22+D24+D32+D39+D61+D64+D69+D74+D76+D84+D89+D120+D122+D132)</f>
        <v>22091771.53</v>
      </c>
    </row>
    <row r="135" customFormat="false" ht="13.8" hidden="false" customHeight="false" outlineLevel="0" collapsed="false"/>
    <row r="136" customFormat="false" ht="13.8" hidden="false" customHeight="false" outlineLevel="0" collapsed="false"/>
    <row r="137" customFormat="false" ht="13.8" hidden="false" customHeight="false" outlineLevel="0" collapsed="false"/>
    <row r="138" customFormat="false" ht="13.8" hidden="false" customHeight="false" outlineLevel="0" collapsed="false"/>
    <row r="139" customFormat="false" ht="13.8" hidden="false" customHeight="false" outlineLevel="0" collapsed="false"/>
    <row r="140" customFormat="false" ht="13.8" hidden="false" customHeight="false" outlineLevel="0" collapsed="false"/>
    <row r="141" customFormat="false" ht="13.8" hidden="false" customHeight="false" outlineLevel="0" collapsed="false"/>
    <row r="142" customFormat="false" ht="13.8" hidden="false" customHeight="false" outlineLevel="0" collapsed="false"/>
    <row r="143" customFormat="false" ht="13.8" hidden="false" customHeight="false" outlineLevel="0" collapsed="false"/>
    <row r="144" customFormat="false" ht="13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21193</TotalTime>
  <Application>LibreOffice/6.1.0.3$Windows_X86_64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2021-01-12T09:25:04Z</dcterms:created>
  <dc:creator>financiar.9</dc:creator>
  <dc:description/>
  <dc:language>en-US</dc:language>
  <cp:lastModifiedBy/>
  <cp:lastPrinted>2024-12-05T15:55:44Z</cp:lastPrinted>
  <dcterms:modified xsi:type="dcterms:W3CDTF">2026-08-11T09:50:07Z</dcterms:modified>
  <cp:revision>1912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