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ERSONAL IANUARIE" sheetId="1" state="visible" r:id="rId2"/>
    <sheet name="BUNURI SI SERV.IANUARIE" sheetId="2" state="visible" r:id="rId3"/>
    <sheet name="PERSONAL FEBRUARIE" sheetId="3" state="visible" r:id="rId4"/>
    <sheet name="BUNURI SI SERV.FEBRUARIE" sheetId="4" state="visible" r:id="rId5"/>
    <sheet name="BUNURI SI SERV MARTIE" sheetId="5" state="visible" r:id="rId6"/>
    <sheet name="PERSONAL MARTIE " sheetId="6" state="visible" r:id="rId7"/>
    <sheet name="BUNURI SI SERVICII APRILIE " sheetId="7" state="visible" r:id="rId8"/>
    <sheet name="PERSONAL APRILIE " sheetId="8" state="visible" r:id="rId9"/>
    <sheet name="BUNURI SI SERVICII MAI  " sheetId="9" state="visible" r:id="rId10"/>
    <sheet name="PERSONAL MAI" sheetId="10" state="visible" r:id="rId11"/>
    <sheet name="BUNURI SI SERVICII IUNIE" sheetId="11" state="visible" r:id="rId12"/>
    <sheet name="PERSONAL IUNIE" sheetId="12" state="visible" r:id="rId13"/>
    <sheet name="BUNURI SI SERVICII IULIE" sheetId="13" state="visible" r:id="rId14"/>
    <sheet name="PERSONAL IULIE" sheetId="14" state="visible" r:id="rId15"/>
    <sheet name="BUNURI SI SERVICII AUGUST" sheetId="15" state="visible" r:id="rId16"/>
    <sheet name="PERSONAL AUGUST" sheetId="16" state="visible" r:id="rId17"/>
    <sheet name="BUNURI SI SERVICII SEPTEMBRIE" sheetId="17" state="visible" r:id="rId18"/>
    <sheet name="PERSONAL SEPTEMBRIE" sheetId="18" state="visible" r:id="rId19"/>
    <sheet name="BUNURI SI SERVICII OCTOMBRIE" sheetId="19" state="visible" r:id="rId20"/>
    <sheet name="PERSONAL OCTOMBRIE" sheetId="20" state="visible" r:id="rId21"/>
    <sheet name="BUNURI SI SERVICII NOIEMBRIE" sheetId="21" state="visible" r:id="rId22"/>
    <sheet name="PERSONAL NOIEMBRIE" sheetId="22" state="visible" r:id="rId23"/>
    <sheet name="BUNURI SI SERVICII DECEMBRIE" sheetId="23" state="visible" r:id="rId24"/>
    <sheet name="PERSONAL DECEMBRIE" sheetId="24" state="visible" r:id="rId2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<sst xmlns="http://schemas.openxmlformats.org/spreadsheetml/2006/main" count="3963" uniqueCount="857">
  <si>
    <t xml:space="preserve">MINISTERUL LUCRARILOR PUBLICE, DEZVOLTARII SI ADMINISTRATIEI</t>
  </si>
  <si>
    <t xml:space="preserve">AGENTIA NATIONALA PENTRU LOCUINTE</t>
  </si>
  <si>
    <t xml:space="preserve">Capitolul 70.10 " LOCUINTE, SERVICII SI DEZVOLTARE PUBLICA"</t>
  </si>
  <si>
    <t xml:space="preserve">Titlul 10 "CHELTUIELI DE PERSONAL"</t>
  </si>
  <si>
    <t xml:space="preserve">Perioada: Ianuarie 2026</t>
  </si>
  <si>
    <t xml:space="preserve">CLASIFICATIE BUGETARA</t>
  </si>
  <si>
    <t xml:space="preserve">LUNA</t>
  </si>
  <si>
    <t xml:space="preserve">ZIUA</t>
  </si>
  <si>
    <t xml:space="preserve">SUMA</t>
  </si>
  <si>
    <t xml:space="preserve">EXPLICATII</t>
  </si>
  <si>
    <t xml:space="preserve">10.01.01</t>
  </si>
  <si>
    <t xml:space="preserve">Ianuarie</t>
  </si>
  <si>
    <t xml:space="preserve">12</t>
  </si>
  <si>
    <t xml:space="preserve">salarii  </t>
  </si>
  <si>
    <t xml:space="preserve">Bugetul de Stat – impozit</t>
  </si>
  <si>
    <t xml:space="preserve">Trezorerie sector 3 – CASS salariati</t>
  </si>
  <si>
    <t xml:space="preserve">Trezorerie sector 3 – CAS2 salariati</t>
  </si>
  <si>
    <t xml:space="preserve">poprire</t>
  </si>
  <si>
    <t xml:space="preserve">sindicat SCUT</t>
  </si>
  <si>
    <t xml:space="preserve">Total 10.01.01</t>
  </si>
  <si>
    <t xml:space="preserve">10.01.05</t>
  </si>
  <si>
    <t xml:space="preserve">Spor pentru conditii de munca</t>
  </si>
  <si>
    <t xml:space="preserve">Total 10.01.05</t>
  </si>
  <si>
    <t xml:space="preserve">10.01.12</t>
  </si>
  <si>
    <t xml:space="preserve">impozit CA</t>
  </si>
  <si>
    <t xml:space="preserve">CAS CA</t>
  </si>
  <si>
    <t xml:space="preserve">CASS CA</t>
  </si>
  <si>
    <t xml:space="preserve">29</t>
  </si>
  <si>
    <t xml:space="preserve">salarii CA</t>
  </si>
  <si>
    <t xml:space="preserve">Total 10.01.12</t>
  </si>
  <si>
    <t xml:space="preserve">10.01.17</t>
  </si>
  <si>
    <t xml:space="preserve">Indemnizatie hrana </t>
  </si>
  <si>
    <t xml:space="preserve">Total 10.01.17</t>
  </si>
  <si>
    <t xml:space="preserve">10.01.30</t>
  </si>
  <si>
    <t xml:space="preserve">Alte sporuri</t>
  </si>
  <si>
    <t xml:space="preserve">Total 10.01.30</t>
  </si>
  <si>
    <t xml:space="preserve">10.03.07</t>
  </si>
  <si>
    <t xml:space="preserve">Contributii asiguratorii pentru munca</t>
  </si>
  <si>
    <t xml:space="preserve">Contributii asig</t>
  </si>
  <si>
    <t xml:space="preserve">Total 10.03.07</t>
  </si>
  <si>
    <t xml:space="preserve">TOTAL  </t>
  </si>
  <si>
    <t xml:space="preserve">Titlul 20 "BUNURI SI SERVICII"</t>
  </si>
  <si>
    <t xml:space="preserve">Perioada:Ianuarie 2026</t>
  </si>
  <si>
    <t xml:space="preserve">20.01.01</t>
  </si>
  <si>
    <t xml:space="preserve">Prezentasof Service SRL – Achizitie de condici – decont</t>
  </si>
  <si>
    <t xml:space="preserve">20.01.03</t>
  </si>
  <si>
    <t xml:space="preserve">21</t>
  </si>
  <si>
    <t xml:space="preserve">Engie Romania SA – gaze naturale sediu ANL</t>
  </si>
  <si>
    <t xml:space="preserve">Total 20.01.03</t>
  </si>
  <si>
    <t xml:space="preserve">20.01.04</t>
  </si>
  <si>
    <t xml:space="preserve">Apa Nova Bucuresti – servicii apa si canalizare</t>
  </si>
  <si>
    <t xml:space="preserve">22</t>
  </si>
  <si>
    <t xml:space="preserve">Directia Generala de Salubritate Sector 3 – servicii salubritate</t>
  </si>
  <si>
    <t xml:space="preserve">28</t>
  </si>
  <si>
    <t xml:space="preserve">Total 20.01.04</t>
  </si>
  <si>
    <t xml:space="preserve">20.01.05</t>
  </si>
  <si>
    <t xml:space="preserve">OMV - carburanti</t>
  </si>
  <si>
    <t xml:space="preserve">Total 20.01.05</t>
  </si>
  <si>
    <t xml:space="preserve">20.01.08</t>
  </si>
  <si>
    <t xml:space="preserve">CN Posta Romana SA – taxe postale</t>
  </si>
  <si>
    <t xml:space="preserve">Orange Romania SA – servicii internet</t>
  </si>
  <si>
    <t xml:space="preserve">Orange Romania SA – servicii telefonie  tel verde</t>
  </si>
  <si>
    <t xml:space="preserve">Orange Romania SA – servicii telefonie  fixa</t>
  </si>
  <si>
    <t xml:space="preserve">Vodafone Romania SA – servicii telefonie mobila</t>
  </si>
  <si>
    <t xml:space="preserve">Total 20.01.08</t>
  </si>
  <si>
    <t xml:space="preserve">20.01.09</t>
  </si>
  <si>
    <t xml:space="preserve">2M Digital SRL –servicii  intretinere si reparatii echipamente </t>
  </si>
  <si>
    <t xml:space="preserve">SD Prestige Impex 97 Srl – schimbari anvelope B-84-WMS, B-344-WMT</t>
  </si>
  <si>
    <t xml:space="preserve">BD Soft International SRL – servicii mentenanta si abonament</t>
  </si>
  <si>
    <t xml:space="preserve">Preda si Fiii Instal SRL – servicii de reparare si intretinere</t>
  </si>
  <si>
    <t xml:space="preserve">Nexus Electronics SRL – abonament GPS</t>
  </si>
  <si>
    <t xml:space="preserve">Total 20.01.09</t>
  </si>
  <si>
    <t xml:space="preserve">20.01.30</t>
  </si>
  <si>
    <t xml:space="preserve">19</t>
  </si>
  <si>
    <t xml:space="preserve">Taxa ANCPI</t>
  </si>
  <si>
    <t xml:space="preserve">Locativa SA – intretinere ANL Botosani – apa, canalizare, meteo si gaz</t>
  </si>
  <si>
    <t xml:space="preserve">Cometa - asistenta tehnica program contabilitate</t>
  </si>
  <si>
    <t xml:space="preserve">Judetul Satu Mare- cheltuieli intretinere ANL Satu Mare – ascensor</t>
  </si>
  <si>
    <t xml:space="preserve">judetul Satu Mare- cheltuieli intretinere ANL Satu Mare – apa, canal</t>
  </si>
  <si>
    <t xml:space="preserve">judetul Satu Mare- cheltuieli intretinere ANL Satu Mare – gaz si energie electrica</t>
  </si>
  <si>
    <t xml:space="preserve">ISC ARGES – intretinere ANL Arges – apa, canal, salubritate</t>
  </si>
  <si>
    <t xml:space="preserve">ISC ARGES – intretinere ANL Arges – paza</t>
  </si>
  <si>
    <t xml:space="preserve">Weber Projects Strategies SRL – servicii dezinsectie</t>
  </si>
  <si>
    <t xml:space="preserve">Compania Nationala a Infrastructurii Rutiere  – decont roviniete</t>
  </si>
  <si>
    <t xml:space="preserve">Mics Software SRL – asistenta tehnica ptogram salarii</t>
  </si>
  <si>
    <t xml:space="preserve">ISC Bihor intretinere ANL Bihor – energie electrica</t>
  </si>
  <si>
    <t xml:space="preserve">26</t>
  </si>
  <si>
    <t xml:space="preserve">Wise Easy Support SRL – plata licenta aplicatie</t>
  </si>
  <si>
    <t xml:space="preserve">Medicina Preventiva DR. Ivanus SRL – servicii SSM+PSI+SU</t>
  </si>
  <si>
    <t xml:space="preserve">Novinvest Best Company SRL – servicii curatenie</t>
  </si>
  <si>
    <t xml:space="preserve">27</t>
  </si>
  <si>
    <t xml:space="preserve">Decont – servicii scanare si copiere planuri format mare</t>
  </si>
  <si>
    <t xml:space="preserve">Compania Municipala Parking Bucuresti SRL – 6 abonamente lunare parking</t>
  </si>
  <si>
    <t xml:space="preserve">Locativa SA – intretinere ANL Botosani – lift</t>
  </si>
  <si>
    <t xml:space="preserve">ISC ARGES – intretinere ANL Arges – servicii curatenie</t>
  </si>
  <si>
    <t xml:space="preserve">ISC ARGES – intretinere ANL Arges – gaze</t>
  </si>
  <si>
    <t xml:space="preserve">ISC ARGES – intretinere ANL Arges – salubritate</t>
  </si>
  <si>
    <t xml:space="preserve">Total 20.01.30</t>
  </si>
  <si>
    <t xml:space="preserve">20.06.01</t>
  </si>
  <si>
    <t xml:space="preserve">delegatii</t>
  </si>
  <si>
    <t xml:space="preserve">30</t>
  </si>
  <si>
    <t xml:space="preserve">Total 20.06.01</t>
  </si>
  <si>
    <t xml:space="preserve">20.14.00</t>
  </si>
  <si>
    <t xml:space="preserve">Decont – ochelari de vedere</t>
  </si>
  <si>
    <t xml:space="preserve">Total 20.14.00</t>
  </si>
  <si>
    <t xml:space="preserve">20.24.02</t>
  </si>
  <si>
    <t xml:space="preserve">Comision bancar</t>
  </si>
  <si>
    <t xml:space="preserve">Total 20.24.02</t>
  </si>
  <si>
    <t xml:space="preserve">Cheltuieli judecata dosar nr.23035/3/20212</t>
  </si>
  <si>
    <t xml:space="preserve">20</t>
  </si>
  <si>
    <t xml:space="preserve">Onorariu provizoriu expert, dosar nr. 1381/115/2025</t>
  </si>
  <si>
    <t xml:space="preserve">Cheltuieli judecata dosar nr.4944/3/2022</t>
  </si>
  <si>
    <t xml:space="preserve">Taxa judiciara de timbru dosar nr. 10443/3/2019</t>
  </si>
  <si>
    <t xml:space="preserve">Total 20.25</t>
  </si>
  <si>
    <t xml:space="preserve">20.30.02</t>
  </si>
  <si>
    <t xml:space="preserve">Auchan RomaniaSA : Supermarchet La Cocos SRL - decont protocol</t>
  </si>
  <si>
    <t xml:space="preserve">Total 20.30.02</t>
  </si>
  <si>
    <t xml:space="preserve">Despagubiri civile</t>
  </si>
  <si>
    <t xml:space="preserve">Total 59.17</t>
  </si>
  <si>
    <t xml:space="preserve">59.40</t>
  </si>
  <si>
    <t xml:space="preserve">Bugetul de Stat - fond handicap</t>
  </si>
  <si>
    <t xml:space="preserve">Total 59.40</t>
  </si>
  <si>
    <t xml:space="preserve">Constructii</t>
  </si>
  <si>
    <t xml:space="preserve">Total 65.01</t>
  </si>
  <si>
    <t xml:space="preserve">Perioada: Februarie 2026</t>
  </si>
  <si>
    <t xml:space="preserve">Februarie</t>
  </si>
  <si>
    <t xml:space="preserve">03</t>
  </si>
  <si>
    <t xml:space="preserve">reglare articol bugetar</t>
  </si>
  <si>
    <t xml:space="preserve">11</t>
  </si>
  <si>
    <t xml:space="preserve">salarii</t>
  </si>
  <si>
    <t xml:space="preserve">impozit salarii ianuarie</t>
  </si>
  <si>
    <t xml:space="preserve">CAS salariati</t>
  </si>
  <si>
    <t xml:space="preserve">sanatate salariati</t>
  </si>
  <si>
    <t xml:space="preserve">CA februarie</t>
  </si>
  <si>
    <t xml:space="preserve"> impozit salariu</t>
  </si>
  <si>
    <t xml:space="preserve">24</t>
  </si>
  <si>
    <t xml:space="preserve">cotizatie sindicat SCUT</t>
  </si>
  <si>
    <t xml:space="preserve">poprire </t>
  </si>
  <si>
    <t xml:space="preserve">cm ianuarie platit in februarie</t>
  </si>
  <si>
    <t xml:space="preserve">spor de munca</t>
  </si>
  <si>
    <t xml:space="preserve">impozit  CA </t>
  </si>
  <si>
    <t xml:space="preserve">CAS CA </t>
  </si>
  <si>
    <t xml:space="preserve">sanatate CA</t>
  </si>
  <si>
    <t xml:space="preserve">10.01.13</t>
  </si>
  <si>
    <t xml:space="preserve">delegatie</t>
  </si>
  <si>
    <t xml:space="preserve">06</t>
  </si>
  <si>
    <t xml:space="preserve">17</t>
  </si>
  <si>
    <t xml:space="preserve"> delegatie</t>
  </si>
  <si>
    <t xml:space="preserve">Total 10.01.13</t>
  </si>
  <si>
    <t xml:space="preserve">indemnizatie hrana</t>
  </si>
  <si>
    <t xml:space="preserve">spor handicap</t>
  </si>
  <si>
    <t xml:space="preserve">comisie concurs</t>
  </si>
  <si>
    <t xml:space="preserve">Contributia Asiguratorie de Munca, ianuarie</t>
  </si>
  <si>
    <t xml:space="preserve">concedii medicale</t>
  </si>
  <si>
    <t xml:space="preserve">TOTAL GENERAL</t>
  </si>
  <si>
    <t xml:space="preserve">Perioada:Februarie 2026</t>
  </si>
  <si>
    <t xml:space="preserve">20.01.02</t>
  </si>
  <si>
    <t xml:space="preserve">Dedeman- decont cheltuieli – achizitii lopteti pt dezapezire</t>
  </si>
  <si>
    <t xml:space="preserve">Total 20.01.02</t>
  </si>
  <si>
    <t xml:space="preserve">Distrigaz Sud</t>
  </si>
  <si>
    <t xml:space="preserve">Directia Generala de Salubritate Sector 3 – salubritate sediu ANL</t>
  </si>
  <si>
    <t xml:space="preserve">18</t>
  </si>
  <si>
    <t xml:space="preserve">Omv Petrom - carburant</t>
  </si>
  <si>
    <t xml:space="preserve">20.01.06</t>
  </si>
  <si>
    <t xml:space="preserve">Euro Paris Distribution SRL – lamele stergatoare -decont cheltuieli</t>
  </si>
  <si>
    <t xml:space="preserve">Total 20.01.06</t>
  </si>
  <si>
    <t xml:space="preserve">CN Posta Romana - taxe postale</t>
  </si>
  <si>
    <t xml:space="preserve">Orange Romania – servicii internet</t>
  </si>
  <si>
    <t xml:space="preserve">Orange Romania – tel verde</t>
  </si>
  <si>
    <t xml:space="preserve">Orange Romania – servicii telefonie fixa</t>
  </si>
  <si>
    <t xml:space="preserve">Vodafone Romana SA – servicii telefonie</t>
  </si>
  <si>
    <t xml:space="preserve">Fan Courier Express Srl - taxe curier</t>
  </si>
  <si>
    <t xml:space="preserve">BD Soft International SRL – servicii mentenanta su abonament</t>
  </si>
  <si>
    <t xml:space="preserve">RGV Service Dinamic SRL – reparatie auto B-61-GKD</t>
  </si>
  <si>
    <t xml:space="preserve">Nexus Electronics SRL – abonament monitorizare  GPS</t>
  </si>
  <si>
    <t xml:space="preserve">NFS Wheels SRL – Decont cheltuieli – vulcanizare</t>
  </si>
  <si>
    <t xml:space="preserve">Medicina Preventiva Dr. Ivanus SRL – servicii SSM+PSI+SU</t>
  </si>
  <si>
    <t xml:space="preserve">Mics Software Srl - asistenta tehnica program salarii</t>
  </si>
  <si>
    <t xml:space="preserve">Locativa SA - intret ANL Botosani -apa, canalizare, energie electrica</t>
  </si>
  <si>
    <t xml:space="preserve">Compania Informatica Neamt – abonament Lex Expert</t>
  </si>
  <si>
    <t xml:space="preserve">Capital Clean SRL – curatenie sediu ANL</t>
  </si>
  <si>
    <t xml:space="preserve">Judetul Satu Mare- chelt intretinere Anl Satu Mare – gaz si energie electrica</t>
  </si>
  <si>
    <t xml:space="preserve">Judetul Satu Mare- chelt intretinere Anl Satu Mare – apa, canal, salubritate</t>
  </si>
  <si>
    <t xml:space="preserve">Judetul Satu Mare- chelt intretinere Anl Satu Mare – intretinere ascensor</t>
  </si>
  <si>
    <t xml:space="preserve">07</t>
  </si>
  <si>
    <t xml:space="preserve">Hermes Guard Security SRL – paza sediu ANL</t>
  </si>
  <si>
    <t xml:space="preserve">Locativa SA - intret ANL Botosani -lift februarie </t>
  </si>
  <si>
    <t xml:space="preserve">ISC – inretinere birou ANL Bihor – sevicii paza</t>
  </si>
  <si>
    <t xml:space="preserve">ISC – inretinere birou ANL Bihor – sevicii curatenie</t>
  </si>
  <si>
    <t xml:space="preserve">ISC – inretinere birou ANL Bihor – energie electrica</t>
  </si>
  <si>
    <t xml:space="preserve">ISC – inretinere birou ANL Bihor – apa, canal, meteo</t>
  </si>
  <si>
    <t xml:space="preserve">Judetul Satu Mare- chelt intretinere Anl Satu Mare – energie electrica si gaz</t>
  </si>
  <si>
    <t xml:space="preserve">ISC – chelt inretinere birou ANL Arges – servicii curatenie</t>
  </si>
  <si>
    <t xml:space="preserve">ISC –chelt  inretinere birou ANL Arges – servicii monitorizare si paza</t>
  </si>
  <si>
    <t xml:space="preserve">ISC – chelt inretinere birou ANL Arges – energie el;ectrica</t>
  </si>
  <si>
    <t xml:space="preserve">ISC – chelt inretinere birou ANL Arges – apa, canal si salubritate</t>
  </si>
  <si>
    <t xml:space="preserve">Cometa SRL – asistenta tehnica program contabilitate</t>
  </si>
  <si>
    <t xml:space="preserve">20.02.</t>
  </si>
  <si>
    <t xml:space="preserve">Preda si Fiii Instal srl -servicii reparatii curente si intretinere sediu ANL</t>
  </si>
  <si>
    <t xml:space="preserve">Total 20.02.</t>
  </si>
  <si>
    <t xml:space="preserve">25</t>
  </si>
  <si>
    <t xml:space="preserve">decont abonament transport</t>
  </si>
  <si>
    <t xml:space="preserve">comision bancar</t>
  </si>
  <si>
    <t xml:space="preserve">Cheltuieli judecata dosar nr. 14187/3/2022</t>
  </si>
  <si>
    <t xml:space="preserve">Primaria sect 3 –  taxa judiciara de timbru dosar 1472/1/2023</t>
  </si>
  <si>
    <t xml:space="preserve">Taxa judiciara de timbru, dosar 25596/3/2024</t>
  </si>
  <si>
    <t xml:space="preserve">Taxa judiciara de timbru, dosar nr. 24479/3/2022</t>
  </si>
  <si>
    <t xml:space="preserve">Cheltuieli de judecata, dosar 2431/3/2023</t>
  </si>
  <si>
    <t xml:space="preserve">Taxa judiciara de timbru, dosar 8969/3/2020</t>
  </si>
  <si>
    <t xml:space="preserve">Taxa judiciara de timbru, dosar 12216/3/2019</t>
  </si>
  <si>
    <t xml:space="preserve">Cheltuieli de judecata, dosar 10881/3/2019</t>
  </si>
  <si>
    <t xml:space="preserve">Decont protocol</t>
  </si>
  <si>
    <t xml:space="preserve">20.30.04</t>
  </si>
  <si>
    <t xml:space="preserve">520</t>
  </si>
  <si>
    <t xml:space="preserve">Inspectoratul Judetean in Constructii Bihor – chirie spatiu ANL Bihor</t>
  </si>
  <si>
    <t xml:space="preserve">Total 20.30.04</t>
  </si>
  <si>
    <t xml:space="preserve">20.30.30</t>
  </si>
  <si>
    <t xml:space="preserve">Certsign – certificat digital</t>
  </si>
  <si>
    <t xml:space="preserve">UNTRR taxa drum – decont </t>
  </si>
  <si>
    <t xml:space="preserve">Taxa judiciara de timbru, dosar 1322/19.10.2016</t>
  </si>
  <si>
    <t xml:space="preserve">Total 20.30.30</t>
  </si>
  <si>
    <t xml:space="preserve">04</t>
  </si>
  <si>
    <t xml:space="preserve">despagubiri</t>
  </si>
  <si>
    <t xml:space="preserve">cheltuieli executare </t>
  </si>
  <si>
    <t xml:space="preserve">13</t>
  </si>
  <si>
    <t xml:space="preserve">Fond handicap</t>
  </si>
  <si>
    <t xml:space="preserve">constructii</t>
  </si>
  <si>
    <t xml:space="preserve">Total 65.01 </t>
  </si>
  <si>
    <t xml:space="preserve">71.01.01.</t>
  </si>
  <si>
    <t xml:space="preserve">Dinocta Energies SRL – garantie lucrari</t>
  </si>
  <si>
    <t xml:space="preserve">Dinocta Energies SRL – plata efectiva</t>
  </si>
  <si>
    <t xml:space="preserve">Primaria sector 1 – taxe prelungire autorizatii de construire</t>
  </si>
  <si>
    <t xml:space="preserve">Total 71.01.01 </t>
  </si>
  <si>
    <t xml:space="preserve">                                                                                        Perioada : MARTIE 2026</t>
  </si>
  <si>
    <t xml:space="preserve">05</t>
  </si>
  <si>
    <t xml:space="preserve">PPC Energie Muntenia SA – energie electrica sediu ANL</t>
  </si>
  <si>
    <t xml:space="preserve">Engie Romania- gaze naturale</t>
  </si>
  <si>
    <t xml:space="preserve">Engie Romania- gaze  naturale</t>
  </si>
  <si>
    <t xml:space="preserve">Apa Nova bucuresti – servicii apa si canalizare</t>
  </si>
  <si>
    <t xml:space="preserve">Directia Generala de Salubritate Sector 3 – servicii salubritate – februarie</t>
  </si>
  <si>
    <t xml:space="preserve">OMV PETROM – carburanti</t>
  </si>
  <si>
    <t xml:space="preserve">CN Post Romana SA – servicii postale</t>
  </si>
  <si>
    <t xml:space="preserve">Orange Romania Communication S.A. - servicii  telverde</t>
  </si>
  <si>
    <t xml:space="preserve">Orange Romania Communication S.A. - servicii  telefonie fixa</t>
  </si>
  <si>
    <t xml:space="preserve">Orange Romania Communication S.A. - servicii  internet</t>
  </si>
  <si>
    <t xml:space="preserve">Connexial RO SRL – asistenta si mentenanta IT</t>
  </si>
  <si>
    <t xml:space="preserve">Nexus Electronics SRL – abonament monitorizare GPS</t>
  </si>
  <si>
    <t xml:space="preserve">S.D. Prestige Impex SRL – ITP B-34-WML</t>
  </si>
  <si>
    <t xml:space="preserve">RGV Service Dinamic SRL – ITP B-61-GKD</t>
  </si>
  <si>
    <t xml:space="preserve">S.D. Prestige Impex SRL – reparatii B-84-WML</t>
  </si>
  <si>
    <t xml:space="preserve">Cometa SRL - asistenta tehnica soft contabilitate</t>
  </si>
  <si>
    <t xml:space="preserve">Compania de Informatica Neamt- abonament Lex Expert </t>
  </si>
  <si>
    <t xml:space="preserve">MiCS SOFTWARE SRL - Asistenta tehnica program salarii</t>
  </si>
  <si>
    <t xml:space="preserve">Digisign SA – certificat digital</t>
  </si>
  <si>
    <t xml:space="preserve">Medicina Preventiva Dr Ivanus SRL – servicii SSM+PSI+SU</t>
  </si>
  <si>
    <t xml:space="preserve">Locativa SA- Anl Botosani , intretinere lift</t>
  </si>
  <si>
    <t xml:space="preserve">Locativa SA- Anl Botosani , apa, canalizare, energie electrica</t>
  </si>
  <si>
    <t xml:space="preserve">ISC Bihor -cheltuieli intretinere  spatiu birou ANL Bihor - servicii curatenie</t>
  </si>
  <si>
    <t xml:space="preserve">ISC Bihor -cheltuieli intretinere spatiu birou ANL Bihor – energie electrica</t>
  </si>
  <si>
    <t xml:space="preserve">ISC Bihor -cheltuieli intretinere  spatiu birou ANL Bihor – apa, canal, meteo</t>
  </si>
  <si>
    <t xml:space="preserve">ISC Bihor -cheltuieli intretinere  spatiu birou ANL Bihor - servicii paza</t>
  </si>
  <si>
    <t xml:space="preserve">ISC Arges – cheltuieli intretinere ANL Arges – servicii curatenie</t>
  </si>
  <si>
    <t xml:space="preserve">ISC Arges – cheltuieli intretinere ANL Arges – monitorizare si paza</t>
  </si>
  <si>
    <t xml:space="preserve">ISC Arges – cheltuieli intretinere ANL Arges – energie electrica si gaze</t>
  </si>
  <si>
    <t xml:space="preserve">ISC Arges – cheltuieli intretinere ANL Arges – apa, canal si salubritate</t>
  </si>
  <si>
    <t xml:space="preserve">31</t>
  </si>
  <si>
    <t xml:space="preserve">Preda &amp; Fii Instal Srl -lucrari mentenanta si serv de intretinere sediu ANL</t>
  </si>
  <si>
    <t xml:space="preserve">delegatie </t>
  </si>
  <si>
    <t xml:space="preserve">cheltuieli judecata dosar nr. 19482/3/2019</t>
  </si>
  <si>
    <t xml:space="preserve">cheltuieli judecata dosar nr. 28372/301/2017</t>
  </si>
  <si>
    <t xml:space="preserve">taxa timbru dosar nr. 23240/301/2020</t>
  </si>
  <si>
    <t xml:space="preserve">taxa timbru dosar nr. 44709/3/2017</t>
  </si>
  <si>
    <t xml:space="preserve">cheltuieli judecata dosar nr. 4763/109/2022</t>
  </si>
  <si>
    <t xml:space="preserve">14</t>
  </si>
  <si>
    <t xml:space="preserve">taxa timbru dosar nr. 6207/2/2024</t>
  </si>
  <si>
    <t xml:space="preserve">cheltuieli judecata dosar nr. 16410/3/2020</t>
  </si>
  <si>
    <t xml:space="preserve">taxa timbru dosar nr. 6201/2/2024</t>
  </si>
  <si>
    <t xml:space="preserve">taxa timbru dosar nr. 34344/3/2022- chemare in judecata</t>
  </si>
  <si>
    <t xml:space="preserve">taxa timbru dosar nr. 34344/3/2022-apel chemare garantie</t>
  </si>
  <si>
    <t xml:space="preserve">Taxa timbru dosar nr. 14187/3/2022</t>
  </si>
  <si>
    <t xml:space="preserve">taxa timbru dosar nr. 182/1/2025</t>
  </si>
  <si>
    <t xml:space="preserve">reglare articol bugetar taxa timbru</t>
  </si>
  <si>
    <t xml:space="preserve">ISC Bihor -chelt chirie spatiu birou ANL Bihor</t>
  </si>
  <si>
    <t xml:space="preserve">despagubiri </t>
  </si>
  <si>
    <t xml:space="preserve">reglare articol bugetar – taxa timbru</t>
  </si>
  <si>
    <t xml:space="preserve">poprire Bej</t>
  </si>
  <si>
    <t xml:space="preserve">Trezorerie, fond handicap </t>
  </si>
  <si>
    <t xml:space="preserve">Agentia pentru Protectia Mediului Brasov – taxa aviz</t>
  </si>
  <si>
    <t xml:space="preserve">Cota 0.1  ISC – lot 5 Sagricom</t>
  </si>
  <si>
    <t xml:space="preserve">Cota 0.5  ISC – lot 5 Sagricom</t>
  </si>
  <si>
    <t xml:space="preserve">Nobila Casa Paper SRL – decont servicii copiere documentatie</t>
  </si>
  <si>
    <t xml:space="preserve">Total 71.01.01</t>
  </si>
  <si>
    <t xml:space="preserve">Perioada: Martie 2026</t>
  </si>
  <si>
    <t xml:space="preserve">Martie</t>
  </si>
  <si>
    <t xml:space="preserve">C.A. febuarie – reglare</t>
  </si>
  <si>
    <t xml:space="preserve">Trezorerie S3 – impozit</t>
  </si>
  <si>
    <t xml:space="preserve">123</t>
  </si>
  <si>
    <t xml:space="preserve">Impozit – reglare ianuarie</t>
  </si>
  <si>
    <t xml:space="preserve">salarii casa</t>
  </si>
  <si>
    <t xml:space="preserve">CASS salariati</t>
  </si>
  <si>
    <t xml:space="preserve">comisie concurs reglare</t>
  </si>
  <si>
    <t xml:space="preserve">concediu martie</t>
  </si>
  <si>
    <t xml:space="preserve">C.A. martie</t>
  </si>
  <si>
    <t xml:space="preserve">C.A. martie reglare </t>
  </si>
  <si>
    <t xml:space="preserve">spor munca februarie</t>
  </si>
  <si>
    <t xml:space="preserve">Trezorerie sector 3, CAS CA </t>
  </si>
  <si>
    <t xml:space="preserve">Trezorerie sector 3, sanatate CA</t>
  </si>
  <si>
    <t xml:space="preserve">Trezorerie sector 3, impozit CA</t>
  </si>
  <si>
    <t xml:space="preserve">indemnizatie hrana februarie</t>
  </si>
  <si>
    <t xml:space="preserve">comisie concurs februarie</t>
  </si>
  <si>
    <t xml:space="preserve">spor handicap februarie</t>
  </si>
  <si>
    <t xml:space="preserve">Trezorerie sector 3, Contrib asig munca</t>
  </si>
  <si>
    <t xml:space="preserve">MINISTERUL  DEZVOLTARII, LUCRARILOR PUBLICE  SI ADMINISTRATIEI</t>
  </si>
  <si>
    <t xml:space="preserve">Perioada: Aprilie 2026</t>
  </si>
  <si>
    <t xml:space="preserve">Dolex Com SRL – furnituri birou – hartie copiator</t>
  </si>
  <si>
    <t xml:space="preserve">Total 20.01.01</t>
  </si>
  <si>
    <t xml:space="preserve">15</t>
  </si>
  <si>
    <t xml:space="preserve">PPC Energie SA – energie electrica sediu ANL</t>
  </si>
  <si>
    <t xml:space="preserve">Apa Nova Bucuresti</t>
  </si>
  <si>
    <t xml:space="preserve">Directia generala de Salubritate Sector 3 – salubritate sediu ANL</t>
  </si>
  <si>
    <t xml:space="preserve">10</t>
  </si>
  <si>
    <t xml:space="preserve">OMV Petrom Marketing Srl - carburant</t>
  </si>
  <si>
    <t xml:space="preserve">Fan Courirer Express- servicii  postale</t>
  </si>
  <si>
    <t xml:space="preserve">Orange Romania – servicii tel verde</t>
  </si>
  <si>
    <t xml:space="preserve">Orange Romania – servicii  telefonie fixa </t>
  </si>
  <si>
    <t xml:space="preserve">CN Posta Romana SA – servicii postale</t>
  </si>
  <si>
    <t xml:space="preserve">Vodafone Romania SA -  servicii telefonie mobila</t>
  </si>
  <si>
    <t xml:space="preserve">Ecos 91 SRL – achizitionare stergatoare B-83-WMS</t>
  </si>
  <si>
    <t xml:space="preserve">Porsche Inter Auto Romania SRL – reparatie auto B-86-WMT</t>
  </si>
  <si>
    <t xml:space="preserve">Auto Becoro SRL – reparatii auto B-92-WMD</t>
  </si>
  <si>
    <t xml:space="preserve">Stelano Star SRL – fise spalare auto</t>
  </si>
  <si>
    <t xml:space="preserve">Connexial RO SRL – servicii si mentenanta IT</t>
  </si>
  <si>
    <t xml:space="preserve">S.D Prestige Impex 97 SRL – reparatii B-44-WMT</t>
  </si>
  <si>
    <t xml:space="preserve">s.D Prestige Impex 97 SRL – ITP B-38-WML</t>
  </si>
  <si>
    <t xml:space="preserve">Mics Software SRL – asistenta tehnica program salarii</t>
  </si>
  <si>
    <t xml:space="preserve">08</t>
  </si>
  <si>
    <t xml:space="preserve">decont cheltuieli – multiplicare xerox</t>
  </si>
  <si>
    <t xml:space="preserve">Medicina Preventiva  Dr. Ivaanus SRL – servicii SSM+ PSI + SU</t>
  </si>
  <si>
    <t xml:space="preserve">Locativa SA – cheltuieli intretinere ANL Botosani – lift</t>
  </si>
  <si>
    <t xml:space="preserve">Locativa SA – cheltuieli intretinere ANL Botosani – apa, canalizare, energie electrica</t>
  </si>
  <si>
    <t xml:space="preserve">Judetul Satu Mare – cheltuieli intretinere ANL Satu Mare – energie electrica si gaz</t>
  </si>
  <si>
    <t xml:space="preserve">Judetul Satu Mare – cheltuieli intretinere ANL Satu Mare – apa, canal, salubritate</t>
  </si>
  <si>
    <t xml:space="preserve">Judetul Satu Mare – cheltuieli intretinere ANL Satu Mare – intretinere ascensor</t>
  </si>
  <si>
    <t xml:space="preserve">13.03</t>
  </si>
  <si>
    <t xml:space="preserve">Compania Informatica Neamt</t>
  </si>
  <si>
    <t xml:space="preserve">Directia Generala de Impozite si Taxe Locale Botosani – salubrizare spatiu ANL</t>
  </si>
  <si>
    <t xml:space="preserve">decont bonuri parcare reprezentare instanta</t>
  </si>
  <si>
    <t xml:space="preserve">Ritter.Ro – Broker de Asigurari SRL – polite RCA – B-34-WML, B-38-WML, B-92-WMD, b-61-GKD, B-94-WMS</t>
  </si>
  <si>
    <t xml:space="preserve">16</t>
  </si>
  <si>
    <t xml:space="preserve">ISC – cheltuieli intretinere ANL Arges – curatenie</t>
  </si>
  <si>
    <t xml:space="preserve">ISC – cheltuieli intretinere ANL Arges – monitorizare si paza</t>
  </si>
  <si>
    <t xml:space="preserve">ISC – cheltuieli intretinere ANL Arges – energie electrica si gaze</t>
  </si>
  <si>
    <t xml:space="preserve">ISC – cheltuieli intretinere ANL Arges – apa, canal, salubritate</t>
  </si>
  <si>
    <t xml:space="preserve">ISC – cheltuieli intretinere ANL Bihor – serviciu paza</t>
  </si>
  <si>
    <t xml:space="preserve">ISC – cheltuieli intretinere ANL Bihor – servicii curatenie</t>
  </si>
  <si>
    <t xml:space="preserve">ISC – cheltuieli intretinere ANL Bihor – energie electrica</t>
  </si>
  <si>
    <t xml:space="preserve">ISC – cheltuieli intretinere ANL Bihor -  salubritate</t>
  </si>
  <si>
    <t xml:space="preserve">Primaria sector 3 – taxa timbru</t>
  </si>
  <si>
    <t xml:space="preserve">23</t>
  </si>
  <si>
    <t xml:space="preserve">decont cheltuieli – bonuri parcare reprezentare instanta</t>
  </si>
  <si>
    <t xml:space="preserve">Compania Municipala Parking Bucuresti SRL – abonamente lunare parking</t>
  </si>
  <si>
    <t xml:space="preserve">decont chltuieli – multiplicare , plotare si pliere planuri</t>
  </si>
  <si>
    <t xml:space="preserve">Decont taxa notariala radiere contract de construire</t>
  </si>
  <si>
    <t xml:space="preserve">Judetul Satu Mare – cheltuieli intretinere ANL Satu Mare – ascensor</t>
  </si>
  <si>
    <t xml:space="preserve">ISC – cheltuieli intretinere ANL Bihor -  apa, canal, meteo</t>
  </si>
  <si>
    <t xml:space="preserve">taxe ANCPI</t>
  </si>
  <si>
    <t xml:space="preserve">01</t>
  </si>
  <si>
    <t xml:space="preserve">comisioane bancare</t>
  </si>
  <si>
    <t xml:space="preserve"> 20.25</t>
  </si>
  <si>
    <t xml:space="preserve">cheltuieli judecata</t>
  </si>
  <si>
    <t xml:space="preserve">servicii juridice</t>
  </si>
  <si>
    <t xml:space="preserve">taxa timbru</t>
  </si>
  <si>
    <t xml:space="preserve">decont  protocol</t>
  </si>
  <si>
    <t xml:space="preserve">ISC- chirie birou ANL Bihor- chirie spatiu</t>
  </si>
  <si>
    <t xml:space="preserve">Contranscom Constructii Benta SRL – restituire GBE</t>
  </si>
  <si>
    <t xml:space="preserve"> 59.17</t>
  </si>
  <si>
    <t xml:space="preserve">poprire Bej Dobra si Caliman</t>
  </si>
  <si>
    <t xml:space="preserve">Trezorerie S3, fond handicap </t>
  </si>
  <si>
    <t xml:space="preserve">TOTAL GENERAL </t>
  </si>
  <si>
    <t xml:space="preserve">MINISTERUL DEZVOLTARII , LUCRARILOR PUBLICE SI ADMINISTRATIEI</t>
  </si>
  <si>
    <t xml:space="preserve">APRILIE</t>
  </si>
  <si>
    <t xml:space="preserve">salarii </t>
  </si>
  <si>
    <t xml:space="preserve">salarii numerar</t>
  </si>
  <si>
    <t xml:space="preserve">Trezorerie S3 -CAS salariati</t>
  </si>
  <si>
    <t xml:space="preserve">Trezorerie S3 -sanatate salariati </t>
  </si>
  <si>
    <t xml:space="preserve">trezorerie S3 -  impozit salarii</t>
  </si>
  <si>
    <t xml:space="preserve">cotizatie sindicat SNFP</t>
  </si>
  <si>
    <t xml:space="preserve">contributie asiguratorie de munca</t>
  </si>
  <si>
    <t xml:space="preserve">lichidare salarii aprilie 2025</t>
  </si>
  <si>
    <t xml:space="preserve">Spor munca</t>
  </si>
  <si>
    <t xml:space="preserve">Trezorerie S3 -  impozit CA </t>
  </si>
  <si>
    <t xml:space="preserve">trezorerie S3 -  CAS CA</t>
  </si>
  <si>
    <t xml:space="preserve">Trezorerie S3 - sanatate CA </t>
  </si>
  <si>
    <t xml:space="preserve">drepturi de delegare</t>
  </si>
  <si>
    <t xml:space="preserve">Trezorerie S3- contributii  asiguratorie munca</t>
  </si>
  <si>
    <t xml:space="preserve">Total 10</t>
  </si>
  <si>
    <t xml:space="preserve">Perioada: Mai 2026</t>
  </si>
  <si>
    <t xml:space="preserve">PPC – Energie Muntenia SA – energie electrica sediu ANL</t>
  </si>
  <si>
    <t xml:space="preserve">Engie Romania SA -gaze naturale sediu ANL</t>
  </si>
  <si>
    <t xml:space="preserve">Apa Nova- servicii apa si canalizare</t>
  </si>
  <si>
    <t xml:space="preserve">Directia Generala de Salubritate Sector 3 – salaubritate sediu ANL</t>
  </si>
  <si>
    <t xml:space="preserve">OMV Petrom Marketing - Carburanti </t>
  </si>
  <si>
    <t xml:space="preserve">ORANGE Romania Communications SA -servicii internet</t>
  </si>
  <si>
    <t xml:space="preserve">ORANGE Romania Communications SA -serv telefonie fixa</t>
  </si>
  <si>
    <t xml:space="preserve">OrANGE Romania Communications SA -TELVERDE</t>
  </si>
  <si>
    <t xml:space="preserve">CN POSTA ROMANA- taxe postale </t>
  </si>
  <si>
    <t xml:space="preserve">Fan Courirer- decont servicii postale</t>
  </si>
  <si>
    <t xml:space="preserve">Fan Courier Expres SRL- decont  servicii postale</t>
  </si>
  <si>
    <t xml:space="preserve">Connexial Ro SRL – asistenta si mentenanta IT</t>
  </si>
  <si>
    <t xml:space="preserve">Stelano Star SRL – fise auto</t>
  </si>
  <si>
    <t xml:space="preserve">Locativa Sa - cheltuieli  intretinere ANL Botosani – apa, canalizare, gaz, energie electrica</t>
  </si>
  <si>
    <t xml:space="preserve">Cometa SRL – asistenta tehnica SQL </t>
  </si>
  <si>
    <t xml:space="preserve">Decont bonuri parcare reprezentare ANL instanta</t>
  </si>
  <si>
    <t xml:space="preserve">Taxa drum – decont</t>
  </si>
  <si>
    <t xml:space="preserve">ISC – cheltuieli  intretinere ANL Bihor – salubritate</t>
  </si>
  <si>
    <t xml:space="preserve">ISC – cheltuieli  intretinere ANL Bihor – energie electrica</t>
  </si>
  <si>
    <t xml:space="preserve">Locativa Sa - cheltuieli  intretinere ANL Botosani – intretinere lift</t>
  </si>
  <si>
    <t xml:space="preserve">ISC – cheltuieli  intretinere ANL Arges – monitorizare si paza</t>
  </si>
  <si>
    <t xml:space="preserve">ISC – cheltuieli  intretinere ANL Arges – energie electrica si gaze</t>
  </si>
  <si>
    <t xml:space="preserve">ISC – cheltuieli  intretinere ANL Arges – apa, canal, salubritate</t>
  </si>
  <si>
    <t xml:space="preserve">ISC – cheltuieli  intretinere ANL Bihor – energie apa, canal, meteo</t>
  </si>
  <si>
    <t xml:space="preserve">ISC – cheltuieli  intretinere ANL Bihor – servicii curatenie</t>
  </si>
  <si>
    <t xml:space="preserve">Compania Municipala Parking Bucuresti SRL – 5 abonamente parcare</t>
  </si>
  <si>
    <t xml:space="preserve">Capital Clean SRL – servicii curatenie sediu ANL</t>
  </si>
  <si>
    <t xml:space="preserve">taxa de timbru – dosar nr.6007/3/2021</t>
  </si>
  <si>
    <t xml:space="preserve">onorariu expert dosar 2127/180/2021</t>
  </si>
  <si>
    <t xml:space="preserve">cheltuieli de judecata – dosar  nr.2261/301/2021</t>
  </si>
  <si>
    <t xml:space="preserve">cheltuieli de judecata – dosar  nr. 9892/301/2019</t>
  </si>
  <si>
    <t xml:space="preserve">cheltuieli de judecata – dosar  nr. 13859/302/2019</t>
  </si>
  <si>
    <t xml:space="preserve">cheltuieli de judecata – dosar  nr. 24479/3/2022</t>
  </si>
  <si>
    <t xml:space="preserve">taxa de timbru – dosar nr. 33932/3/2021</t>
  </si>
  <si>
    <t xml:space="preserve">ISC -chirie ANL Bihor</t>
  </si>
  <si>
    <t xml:space="preserve">Renar – cotizatie 2025</t>
  </si>
  <si>
    <t xml:space="preserve">despagubiri civile</t>
  </si>
  <si>
    <t xml:space="preserve">Bugetul de stat – fond handicap</t>
  </si>
  <si>
    <t xml:space="preserve">Nobila casa Paper SRL – decont servicii copiere</t>
  </si>
  <si>
    <t xml:space="preserve">Total 71.01.01.</t>
  </si>
  <si>
    <t xml:space="preserve">TOTAL</t>
  </si>
  <si>
    <t xml:space="preserve">MAI</t>
  </si>
  <si>
    <t xml:space="preserve">09</t>
  </si>
  <si>
    <t xml:space="preserve">Salarii</t>
  </si>
  <si>
    <t xml:space="preserve">Bugetul de stat – impozit</t>
  </si>
  <si>
    <t xml:space="preserve">SCUT – cotizatie sindicat</t>
  </si>
  <si>
    <t xml:space="preserve">SALARII</t>
  </si>
  <si>
    <t xml:space="preserve">Salarii CA</t>
  </si>
  <si>
    <t xml:space="preserve">drepturi delegare</t>
  </si>
  <si>
    <t xml:space="preserve">Bugetul de stat- contributii  asiguratorie munca</t>
  </si>
  <si>
    <t xml:space="preserve">Perioada: Iunie 2026</t>
  </si>
  <si>
    <t xml:space="preserve">Sof Service SRL – furnituri birou</t>
  </si>
  <si>
    <t xml:space="preserve">Engie Romania SA – gaze naturale</t>
  </si>
  <si>
    <t xml:space="preserve">Energie Muntenia sa – energie electrica</t>
  </si>
  <si>
    <t xml:space="preserve">02</t>
  </si>
  <si>
    <t xml:space="preserve">Fan Courier Express - taxe curier</t>
  </si>
  <si>
    <t xml:space="preserve">Orange Romania -servicii internet </t>
  </si>
  <si>
    <t xml:space="preserve">Orange Romania -tel verde</t>
  </si>
  <si>
    <t xml:space="preserve">Orange Romania -servicii telefonie fixa</t>
  </si>
  <si>
    <t xml:space="preserve">recuperare cv convorbiri telefonice</t>
  </si>
  <si>
    <t xml:space="preserve">Altex Romania SRL – achizitionare cartus</t>
  </si>
  <si>
    <t xml:space="preserve">Bramusim SRL –baterie  telecomanda auto</t>
  </si>
  <si>
    <t xml:space="preserve">Embicat Tyres SRL – vulcanizare B83WMT</t>
  </si>
  <si>
    <t xml:space="preserve">2M Digital SRL – servicii intretinere si reparatii a echipamentelor</t>
  </si>
  <si>
    <t xml:space="preserve">RGV Service Dinamic SRL – reparatii auto B61GKD</t>
  </si>
  <si>
    <t xml:space="preserve">Stelano Star SRL – fise spalari auto</t>
  </si>
  <si>
    <t xml:space="preserve">Anima Speciality Medical Services SRL – servicii medicina muncii</t>
  </si>
  <si>
    <t xml:space="preserve">Hermes Guard Securiti SRL – servicii paza</t>
  </si>
  <si>
    <t xml:space="preserve">Decont – hot. Jud./decizia civila 18/27.03.2023</t>
  </si>
  <si>
    <t xml:space="preserve">Omniasig Vienna Insurance Group SA – casco autovehicole ANL</t>
  </si>
  <si>
    <t xml:space="preserve">Decont – bonuri parcare reprezentare instanta</t>
  </si>
  <si>
    <t xml:space="preserve">Locativa SA - intretinere ANL Botosani -lift</t>
  </si>
  <si>
    <t xml:space="preserve">Compania de Informatica Neamt – abonament Lex Expert</t>
  </si>
  <si>
    <t xml:space="preserve">Cibus Trading SRL – filtre instalatii sanitare</t>
  </si>
  <si>
    <t xml:space="preserve">Judetul Satu Mare – cheltuieli intretinere ANL Satu Mare – energie electrica, gaz</t>
  </si>
  <si>
    <t xml:space="preserve">Judetul Satu Mare – cheltuieli intretinere ANL Satu Mare – lift</t>
  </si>
  <si>
    <t xml:space="preserve">ISC – cheltuieli intretinere ANL Arges – salubritate</t>
  </si>
  <si>
    <t xml:space="preserve">ISC – cheltuieli intretinere ANL Arges – energie electrica</t>
  </si>
  <si>
    <t xml:space="preserve">ISC BIHOR-cheltuieli intretinere ANL Bihor – servicii curatenie </t>
  </si>
  <si>
    <t xml:space="preserve">ISC – cheltuieli intretinere ANL Arges – servicii paza</t>
  </si>
  <si>
    <t xml:space="preserve">Nobila Casa Paper SRL – decont servicii copiere decumentatii</t>
  </si>
  <si>
    <t xml:space="preserve">Medicina preventiva dr. Ivanus SRL – servicii SSM+PSI+SU</t>
  </si>
  <si>
    <t xml:space="preserve">Ritter Ro-Broker de Asigurari SRL – polite RCA</t>
  </si>
  <si>
    <t xml:space="preserve">ISC – cheltuieli intretinere ANL Arges – energie termica</t>
  </si>
  <si>
    <t xml:space="preserve">ISC – cheltuieli intretinere ANL Arges – apa, canal, meteo</t>
  </si>
  <si>
    <t xml:space="preserve">20.05.30</t>
  </si>
  <si>
    <t xml:space="preserve">Connexial RO SRL – acces point fortinet fap 22 1E</t>
  </si>
  <si>
    <t xml:space="preserve">Total 20.05.30</t>
  </si>
  <si>
    <t xml:space="preserve">Biroul local pentru expertize tehnice – onorariu expert</t>
  </si>
  <si>
    <t xml:space="preserve">Tribunalul Bucuresti – onorariu expert</t>
  </si>
  <si>
    <t xml:space="preserve">Taxa judiciara de timbru – dosar nr. 18951/3/2021</t>
  </si>
  <si>
    <t xml:space="preserve">Cheltuieli de judecata – dosar nr. 23240/301/2020</t>
  </si>
  <si>
    <t xml:space="preserve">Taxa judiciara de  timbru-dosar nr 7096/3/2020</t>
  </si>
  <si>
    <t xml:space="preserve">Taxa judiciara de  timbru-dosar nr 10877/3/2020</t>
  </si>
  <si>
    <t xml:space="preserve">Cheltuieli de judecata – dosar nr. 9026/301/2022</t>
  </si>
  <si>
    <t xml:space="preserve">Taxa judiciara de  timbru-dosar nr 3155/3/2017</t>
  </si>
  <si>
    <t xml:space="preserve">Taxa judiciara de  timbru-dosar nr 141/2/2022</t>
  </si>
  <si>
    <t xml:space="preserve">Taxa judiciara de  timbru-dosar nr 17307/3/2023</t>
  </si>
  <si>
    <t xml:space="preserve">Taxa judiciara de  timbru-dosar nr 7984/2/2024</t>
  </si>
  <si>
    <t xml:space="preserve">Taxa judiciara de  timbru-dosar nr 9845/3/2022</t>
  </si>
  <si>
    <t xml:space="preserve">Cheltuieli de judecata – dosar nr. 6007/3/2021</t>
  </si>
  <si>
    <t xml:space="preserve">Cheltuieli de judecata – dosar nr. 1313/3/2020</t>
  </si>
  <si>
    <t xml:space="preserve">cheltuieli de judecata – dosar nr. 2988/85/2024</t>
  </si>
  <si>
    <t xml:space="preserve">Taxa judiciara de  timbru-dosar nr 4765/301/2022</t>
  </si>
  <si>
    <t xml:space="preserve">Taxa judiciara de  timbru-dosar nr 7735/2/2024</t>
  </si>
  <si>
    <t xml:space="preserve">La Cocos - decont  protocol</t>
  </si>
  <si>
    <t xml:space="preserve">TREZ SECTOR 3 FOND HANDICAP</t>
  </si>
  <si>
    <t xml:space="preserve">CONSTRUCTII</t>
  </si>
  <si>
    <t xml:space="preserve">Total   </t>
  </si>
  <si>
    <t xml:space="preserve">cm angajator</t>
  </si>
  <si>
    <t xml:space="preserve">SALARII numerar</t>
  </si>
  <si>
    <t xml:space="preserve">Bugetul de Stat – impozit salarii</t>
  </si>
  <si>
    <t xml:space="preserve">Bugetul de stat – CAS salarii</t>
  </si>
  <si>
    <t xml:space="preserve">Bugetul de stat – CASS salarii</t>
  </si>
  <si>
    <t xml:space="preserve">Cotizatie sindicat SCUT</t>
  </si>
  <si>
    <t xml:space="preserve">avans concediu</t>
  </si>
  <si>
    <t xml:space="preserve">Bugetul de stat – CAS CA</t>
  </si>
  <si>
    <t xml:space="preserve">Bugetul de stat - CASS CA</t>
  </si>
  <si>
    <t xml:space="preserve">Impozit CA</t>
  </si>
  <si>
    <t xml:space="preserve">ind. Concurs + spor handicap</t>
  </si>
  <si>
    <t xml:space="preserve">Trezorerie S3- contributii  asiguratorie munca martie</t>
  </si>
  <si>
    <t xml:space="preserve">trezorerie s3 – contributie asiguratorie munca</t>
  </si>
  <si>
    <t xml:space="preserve">                                                                                     </t>
  </si>
  <si>
    <t xml:space="preserve">Perioada: Iulie 2026</t>
  </si>
  <si>
    <t xml:space="preserve">Lecom Birotica Ardeal SRL – birotica si papetarie</t>
  </si>
  <si>
    <t xml:space="preserve"> ENEL Energie Muntenia SA -energie electrica</t>
  </si>
  <si>
    <t xml:space="preserve">Dir. Gen. De Salubritate- serv. Salubritate sediu ANL</t>
  </si>
  <si>
    <t xml:space="preserve"> OMV Petrom- carburant</t>
  </si>
  <si>
    <t xml:space="preserve">Fan Courier Express SRL -servicii postale</t>
  </si>
  <si>
    <t xml:space="preserve">Orange Romania SA – servicii telefonie fixa – mai</t>
  </si>
  <si>
    <t xml:space="preserve">Orange Romania SA – servicii telefonnie – tell verde</t>
  </si>
  <si>
    <t xml:space="preserve">Orange Romania SA – servicii telefonie fixa – iunie</t>
  </si>
  <si>
    <t xml:space="preserve">CN Posta Romana – taxe postale</t>
  </si>
  <si>
    <t xml:space="preserve">Toner SRL – achizitie toner</t>
  </si>
  <si>
    <t xml:space="preserve">Simco International Impex SRL – spalare auto B94WMS</t>
  </si>
  <si>
    <t xml:space="preserve">S.D. Prestige Impex 97 SRL – reparatii B-234-, B-84-WMS, B-66-WMT</t>
  </si>
  <si>
    <t xml:space="preserve">S.D. Prestige Impex 97 SRL – anvelope si echilibrare roti B-86-WMT, B-66-WMT</t>
  </si>
  <si>
    <t xml:space="preserve">Nexus Electronics SRL – monitorizare GPS</t>
  </si>
  <si>
    <t xml:space="preserve">S.D. Prestige Impex 97 SRL – ITP B-94WMS, B*234-WTA</t>
  </si>
  <si>
    <t xml:space="preserve">S.D. Prestige Impex 97 SRL – reparatii B-65-WMT</t>
  </si>
  <si>
    <t xml:space="preserve">Nobila casa Paper SRL – servicii copiere documentatii</t>
  </si>
  <si>
    <t xml:space="preserve">isC – cheltuieli intretinere ANL Arges – servicii curatenie martie, aprilie mai 2025</t>
  </si>
  <si>
    <t xml:space="preserve">ISC – cheltuieli intretinere ANL Arges – gaze naturale</t>
  </si>
  <si>
    <t xml:space="preserve">ISC – cheltuieli intretinere ANL Bihor – salubritate</t>
  </si>
  <si>
    <t xml:space="preserve">Locativa SA- ch eltuieli intretinere ANL Botosani  - lift</t>
  </si>
  <si>
    <t xml:space="preserve">Locativa SA- ch eltuieli intretinere ANL Botosani  - apa, canalizare, gaz si energie electrica</t>
  </si>
  <si>
    <t xml:space="preserve">Decont bonuri parcare, reperezentare instanta</t>
  </si>
  <si>
    <t xml:space="preserve">Compania Informatica Neamt- abonament Lex Expert</t>
  </si>
  <si>
    <t xml:space="preserve">Rapid Clean Insect SRL – servicii dezinsectie</t>
  </si>
  <si>
    <t xml:space="preserve">Decont – copiere documentatie</t>
  </si>
  <si>
    <t xml:space="preserve">Judetul Satu Mare – intretinere ANL Satu Mare – energie electrica si gaz</t>
  </si>
  <si>
    <t xml:space="preserve">Judetul Satu Mare – intretinere ANL Satu Mare – apa, canal salubritate</t>
  </si>
  <si>
    <t xml:space="preserve">Judetul Satu Mare – intretinere ANL Satu Mare – intretinere ascensor</t>
  </si>
  <si>
    <t xml:space="preserve">ISC – cheltuieli intretinere ANL Bihor – apa, canal, meteo</t>
  </si>
  <si>
    <t xml:space="preserve">ISC – cheltuieli intretinere ANL Bihor – energie termica</t>
  </si>
  <si>
    <t xml:space="preserve">ISC – cheltuieli intretinere ANL Bihor –  energie electrica</t>
  </si>
  <si>
    <t xml:space="preserve">20.02</t>
  </si>
  <si>
    <t xml:space="preserve">Preda &amp;Fiii Instal SRL – servicii mentenanta si intretinere</t>
  </si>
  <si>
    <t xml:space="preserve">Total 20.02</t>
  </si>
  <si>
    <t xml:space="preserve">28.07.</t>
  </si>
  <si>
    <t xml:space="preserve">decont -abonament STB</t>
  </si>
  <si>
    <t xml:space="preserve">cheltuieli de judecata – dosar 12879/301/2021</t>
  </si>
  <si>
    <t xml:space="preserve">Arhitect 3D Srl – cheltuieli judecata dosar 20904/3/2023</t>
  </si>
  <si>
    <t xml:space="preserve">cheltuieli de judecata – dosar 13248/3/2019</t>
  </si>
  <si>
    <t xml:space="preserve">TAXA Judiciara de timbru DOSAR 19482/3/2019</t>
  </si>
  <si>
    <t xml:space="preserve">ISC – chirie ANL Bihor</t>
  </si>
  <si>
    <t xml:space="preserve">Georgescu Dragos – lucrari constructii</t>
  </si>
  <si>
    <t xml:space="preserve">IULIE</t>
  </si>
  <si>
    <t xml:space="preserve">Bugetul de Stat -impozit</t>
  </si>
  <si>
    <t xml:space="preserve">CASS salarii</t>
  </si>
  <si>
    <t xml:space="preserve">SALARII cash</t>
  </si>
  <si>
    <t xml:space="preserve">SALARII </t>
  </si>
  <si>
    <t xml:space="preserve">cas salariati</t>
  </si>
  <si>
    <t xml:space="preserve">salarii+cm</t>
  </si>
  <si>
    <t xml:space="preserve">salarii C.A.</t>
  </si>
  <si>
    <t xml:space="preserve">spor handicap + indemnizatii concurs</t>
  </si>
  <si>
    <t xml:space="preserve">10.02.06</t>
  </si>
  <si>
    <t xml:space="preserve">Pluxee Romania SRL – vouchere de vacanta</t>
  </si>
  <si>
    <t xml:space="preserve">Total 10.02.06</t>
  </si>
  <si>
    <t xml:space="preserve">Concedii medicale fnuass</t>
  </si>
  <si>
    <t xml:space="preserve">Perioada: August 2026</t>
  </si>
  <si>
    <t xml:space="preserve">20,01,02</t>
  </si>
  <si>
    <t xml:space="preserve">Ten Cleaning Real Invest SRL – lichid parbirz</t>
  </si>
  <si>
    <t xml:space="preserve">PPC Energie Muntenia SA</t>
  </si>
  <si>
    <t xml:space="preserve">Directia generala de Salubritate S3- salubritate sediu ANL</t>
  </si>
  <si>
    <t xml:space="preserve">Sirius Distribution SRL – stingatoare portabile</t>
  </si>
  <si>
    <t xml:space="preserve">Orange Romania Communications – servicii date</t>
  </si>
  <si>
    <t xml:space="preserve">Orange Romania Communications – tel verde</t>
  </si>
  <si>
    <t xml:space="preserve">Orange Romania Communications – servicii telefonie fixa</t>
  </si>
  <si>
    <t xml:space="preserve">Decont – Fan Courier Express SRL – servicii postale</t>
  </si>
  <si>
    <t xml:space="preserve">Posta Romana SA – taxe postale registratura</t>
  </si>
  <si>
    <t xml:space="preserve">Internet Resources Management SRL - taxa RIPE</t>
  </si>
  <si>
    <t xml:space="preserve">Fan Courier Express SRL – servicii postale</t>
  </si>
  <si>
    <t xml:space="preserve">S.D. Prestige Impex 97 SRL – reparatie auto B-33WMS, B94-WMS, b-84-WMT</t>
  </si>
  <si>
    <t xml:space="preserve">Connexial RO SRL – servicii asistenta si mentenanta IT</t>
  </si>
  <si>
    <t xml:space="preserve">S.D. Prestige Impex 97 SRL – reparatie auto  B-84-WMS, B-84-WMT</t>
  </si>
  <si>
    <t xml:space="preserve">Porsche Inter Auto Romania SRL – reparatie B-86-WMT</t>
  </si>
  <si>
    <t xml:space="preserve">Tim Ciclop SRL – reparatie auto B-67-WMT</t>
  </si>
  <si>
    <t xml:space="preserve">Top Self Wash SRL – spalare auto</t>
  </si>
  <si>
    <t xml:space="preserve">Nexus Electronics SRL – abonament si monitorizare GPS</t>
  </si>
  <si>
    <t xml:space="preserve">BD Soft International SRL – mentenanta si abonament</t>
  </si>
  <si>
    <t xml:space="preserve">Compania de Informatica Neamt - abonament LEX EXPERT</t>
  </si>
  <si>
    <t xml:space="preserve">ISC – cheltuieli intretinere ANL Arges -  apa, canal si salubritate</t>
  </si>
  <si>
    <t xml:space="preserve">ISC – cheltuieli intretinere ANL Arges -  gaze naturale</t>
  </si>
  <si>
    <t xml:space="preserve">Locativa SA cheltuieli intretinere ANL – Botosani- apa si canalizare</t>
  </si>
  <si>
    <t xml:space="preserve">Nobila Casa paper SRL – decont servicii copiere</t>
  </si>
  <si>
    <t xml:space="preserve">Cometa SRL- asistenta tehnica program contabilitate</t>
  </si>
  <si>
    <t xml:space="preserve">Locativa Botosani-chelt intretinere ANL Botosani – lift</t>
  </si>
  <si>
    <t xml:space="preserve">Decont – Nexus Societate Profesionala Notariala – plata declaratie notariala</t>
  </si>
  <si>
    <t xml:space="preserve">Certsign SA – reinoire certificat digital</t>
  </si>
  <si>
    <t xml:space="preserve">Judetul Satu Mare – cheltuieli  intretinere ANL Satu Mare – energie electrica</t>
  </si>
  <si>
    <t xml:space="preserve">Judetul Satu Mare – cheltuieli  intretinere ANL Satu Mare – intretinere ascensor</t>
  </si>
  <si>
    <t xml:space="preserve">Judetul Satu Mare – cheltuieli  intretinere ANL Satu Mare – apa, canal, salubritate</t>
  </si>
  <si>
    <t xml:space="preserve">ISC – cheltuieli intretinere ANL Bihor -  paza</t>
  </si>
  <si>
    <t xml:space="preserve">ISC – cheltuieli intretinere ANL Bihor -  servicii curatenie</t>
  </si>
  <si>
    <t xml:space="preserve">ISC – cheltuieli intretinere ANL Bihor -  apa, canal, meteo si salubritate</t>
  </si>
  <si>
    <t xml:space="preserve">Preda &amp; Fii Instal SRL – servicii mentenanta si intretinere</t>
  </si>
  <si>
    <t xml:space="preserve">Decont – abonament transport</t>
  </si>
  <si>
    <t xml:space="preserve">Cheltuieli de judecata dosar nr. 31371/30/2024</t>
  </si>
  <si>
    <t xml:space="preserve">Cheltuieli de judecata dosar nr 17764/3/2020 si 3822/301/2025</t>
  </si>
  <si>
    <t xml:space="preserve">cheltuieli de judecata dosar nr. 21074/3/2021</t>
  </si>
  <si>
    <t xml:space="preserve">Taxa timbru dosar nr. 23035/3/2022</t>
  </si>
  <si>
    <t xml:space="preserve">Taxa timbru dosar nr. 13248/3/2019</t>
  </si>
  <si>
    <t xml:space="preserve">Taxa timbru dosar nr. 2501/110/2025</t>
  </si>
  <si>
    <t xml:space="preserve">Cheltuieli de judecata dosar nr 34344/3/2022</t>
  </si>
  <si>
    <t xml:space="preserve">Taxa timbru dosar nr. 24479/3/2022</t>
  </si>
  <si>
    <t xml:space="preserve">ISC - chirie spatiu birou ANL Bihor</t>
  </si>
  <si>
    <t xml:space="preserve">penalitati dosar nr. 31371/301/2024</t>
  </si>
  <si>
    <t xml:space="preserve">Trezorerie sector 3 – fond handicap</t>
  </si>
  <si>
    <t xml:space="preserve">Constuctii</t>
  </si>
  <si>
    <t xml:space="preserve">AUGUST</t>
  </si>
  <si>
    <t xml:space="preserve">impozit salarii</t>
  </si>
  <si>
    <t xml:space="preserve">Trezorerie S3 - CAS salarii</t>
  </si>
  <si>
    <t xml:space="preserve">Trezorerie S3 – CASS salarii</t>
  </si>
  <si>
    <t xml:space="preserve">concediu august</t>
  </si>
  <si>
    <t xml:space="preserve">Trezorerie impozit salarii  CA</t>
  </si>
  <si>
    <t xml:space="preserve">Trezorerie S3 - CAS slarii CA </t>
  </si>
  <si>
    <t xml:space="preserve">Trezorerie S3 -CASS salarii CA</t>
  </si>
  <si>
    <t xml:space="preserve">salarii  C.A.</t>
  </si>
  <si>
    <t xml:space="preserve">contributie  asiguratorie munca</t>
  </si>
  <si>
    <t xml:space="preserve">Perioada: Septembrie 2026</t>
  </si>
  <si>
    <t xml:space="preserve">Hormbach Centrala SRL – achizitionare priza programabila</t>
  </si>
  <si>
    <t xml:space="preserve">Engie Romania SA – energie electrica sediu ANL</t>
  </si>
  <si>
    <t xml:space="preserve">Apa Nova- servicii  apa si canalizare</t>
  </si>
  <si>
    <t xml:space="preserve">OMV Petrom Marketing srl  - Carburanti </t>
  </si>
  <si>
    <t xml:space="preserve">Arrnicos SRL – ahizitie acumulator B92WMD</t>
  </si>
  <si>
    <t xml:space="preserve">Just Top Office SRL – anvelope all season</t>
  </si>
  <si>
    <t xml:space="preserve">Vodafone Romania SA -serv telefonie mobila </t>
  </si>
  <si>
    <t xml:space="preserve">Orange Romania SA – servicii telefonie fixa</t>
  </si>
  <si>
    <t xml:space="preserve">Orange Romania SA – servicii telverde</t>
  </si>
  <si>
    <t xml:space="preserve">Fan Courier Express SRL- serv postale</t>
  </si>
  <si>
    <t xml:space="preserve">S.D. Prestige Impex 97 SRL – ITP B-88-WMD</t>
  </si>
  <si>
    <t xml:space="preserve">Pac Work Spa SRL – decont spalare auto B-86-WMT</t>
  </si>
  <si>
    <t xml:space="preserve">S.D. Prestige Impex 97 SRL – anvelope si echilibrare B-84-WMS</t>
  </si>
  <si>
    <t xml:space="preserve">S.D. Prestige Impex 97 SRL – schimb anvelope B-94-WMS</t>
  </si>
  <si>
    <t xml:space="preserve">Connexial Ro SRL – servicii asistenta si mentenanta IT</t>
  </si>
  <si>
    <t xml:space="preserve">Cometa SRL- asistenta tehnica program contabilitate SQL</t>
  </si>
  <si>
    <t xml:space="preserve">Novinvest Best Company SRL – servicii curatenie sediu ANL</t>
  </si>
  <si>
    <t xml:space="preserve">ISC Arges - cheltuieli intretinere birou ANL Arges – servicii monitorizare  si paza</t>
  </si>
  <si>
    <t xml:space="preserve">ISC Arges - cheltuieli intretinere birou ANL Arges – apa, canal, salubritate</t>
  </si>
  <si>
    <t xml:space="preserve">ISC Arges - cheltuieli intretinere birou ANL Arges – gaze naturale</t>
  </si>
  <si>
    <t xml:space="preserve">Judetul Satu Mare- cheltuieli intretinere ANL Satu Mare –  energie electrica</t>
  </si>
  <si>
    <t xml:space="preserve">Judetul Satu Mare- cheltuieli intretinere ANL Satu Mare  -  apa, canal, salubritate</t>
  </si>
  <si>
    <t xml:space="preserve">Rege Cad SRL – masuratori imobil</t>
  </si>
  <si>
    <t xml:space="preserve">taxa judiciara de timbru dosar 5445/303/2024</t>
  </si>
  <si>
    <t xml:space="preserve">ISC Bihor - cheltuieli intretinere birou ANL Bihor – apa, canal, meteo</t>
  </si>
  <si>
    <t xml:space="preserve">ISC Bihor - cheltuieli intretinere birou ANL Bihor – servicii paza</t>
  </si>
  <si>
    <t xml:space="preserve">Cersign SA – reinoire certificat digital</t>
  </si>
  <si>
    <t xml:space="preserve">Srac Cert SRL – servicii supraveghere 1-ISO</t>
  </si>
  <si>
    <t xml:space="preserve">Decont taxa drum B-234-WTA</t>
  </si>
  <si>
    <t xml:space="preserve">Mics Software SRL – asistenta tehnica salarii</t>
  </si>
  <si>
    <t xml:space="preserve">Compania Municipala Parking Bucuresti SRL – 6 abonamente parking lunare</t>
  </si>
  <si>
    <t xml:space="preserve">Novinvest Best Company SRL – GBE, servicii curatenie sediu ANL</t>
  </si>
  <si>
    <t xml:space="preserve">Dacris Management SRL – prestari servicii audit</t>
  </si>
  <si>
    <t xml:space="preserve">Hormbach Centrala SRL – achizitionare set capete tubulare</t>
  </si>
  <si>
    <t xml:space="preserve">decont abonament STB</t>
  </si>
  <si>
    <t xml:space="preserve">taxa judiciara de timbru dosar 1313/3/2020</t>
  </si>
  <si>
    <t xml:space="preserve">cheltuieli judecata dosar 4555/301/2025</t>
  </si>
  <si>
    <t xml:space="preserve">cheltuieli judecata dosar 1852/3/2017</t>
  </si>
  <si>
    <t xml:space="preserve">taxa judiciara de timbru dosar 34344/3/2022</t>
  </si>
  <si>
    <t xml:space="preserve">taxa judiciara de timbru dosar 36157/3/2021</t>
  </si>
  <si>
    <t xml:space="preserve">ISC Bihor- chirie spatiu ANL Bihor</t>
  </si>
  <si>
    <t xml:space="preserve">penalitati dosar 4555/301/2025</t>
  </si>
  <si>
    <t xml:space="preserve">Trezorerie – fond handicap</t>
  </si>
  <si>
    <t xml:space="preserve">cota ISC 0.1%</t>
  </si>
  <si>
    <t xml:space="preserve">SEPTEMBRIE</t>
  </si>
  <si>
    <t xml:space="preserve">concedii</t>
  </si>
  <si>
    <t xml:space="preserve">salarii numerar casa</t>
  </si>
  <si>
    <t xml:space="preserve">Trezorerie -impozit salarii</t>
  </si>
  <si>
    <t xml:space="preserve">Trezorerie  - CAS salariati</t>
  </si>
  <si>
    <t xml:space="preserve">Trezorerie – CASS salariati</t>
  </si>
  <si>
    <t xml:space="preserve">conditii vatamatoare de munca</t>
  </si>
  <si>
    <t xml:space="preserve">Trezorerie S3 - CAS CA </t>
  </si>
  <si>
    <t xml:space="preserve">Trezorerie S3 – CASS CA </t>
  </si>
  <si>
    <t xml:space="preserve"> indemnizatii CA</t>
  </si>
  <si>
    <t xml:space="preserve">Trezorerie - contributii  asiguratorie munca</t>
  </si>
  <si>
    <t xml:space="preserve">cm august</t>
  </si>
  <si>
    <t xml:space="preserve">Perioada: Octombrie 2026</t>
  </si>
  <si>
    <t xml:space="preserve">AD Auto Total SRL – lichid parbriz</t>
  </si>
  <si>
    <t xml:space="preserve">OMV Petrom Marketing SRL - carburant</t>
  </si>
  <si>
    <t xml:space="preserve">Vintar Original Equipment SRL – acumulator B-367-WMT</t>
  </si>
  <si>
    <t xml:space="preserve">Orange Romania SA – servicii tel verde</t>
  </si>
  <si>
    <t xml:space="preserve">Fan Courier Express SRL – decont servicii postale</t>
  </si>
  <si>
    <t xml:space="preserve">As-Computer Bucuresti SRL – subscriptie Fortigate-100E, 12 luni</t>
  </si>
  <si>
    <t xml:space="preserve">2M Digital SRL – servicii de intretinere si reparatii a echipamentelor</t>
  </si>
  <si>
    <t xml:space="preserve">Nexus Electronics SRL- servicii abonament monitorizare GPS</t>
  </si>
  <si>
    <t xml:space="preserve">Connexial Ro SRL – asistenta tehnica si mentenanta IT</t>
  </si>
  <si>
    <t xml:space="preserve">ISC - cheltuieli intretinere ANL Bihor – servicii paza</t>
  </si>
  <si>
    <t xml:space="preserve">ISC - cheltuieli intretinere ANL Bihor – servicii curatenie</t>
  </si>
  <si>
    <t xml:space="preserve">Arabesque srl – decont broasca usa </t>
  </si>
  <si>
    <t xml:space="preserve">ISC - cheltuieli intretinere ANL Bihor – salubritate</t>
  </si>
  <si>
    <t xml:space="preserve">ISC - cheltuieli intretinere ANL Bihor – energie electrica</t>
  </si>
  <si>
    <t xml:space="preserve">Locativa SA-cheltuieli  intretinere ANL Botosani – apa,canalizare</t>
  </si>
  <si>
    <t xml:space="preserve">Locativa SA-chelttuieli  intretinere ANL Botosani – lift</t>
  </si>
  <si>
    <t xml:space="preserve">Novinvest Best Compani SRL – servicii curatenie septembrie 2025</t>
  </si>
  <si>
    <t xml:space="preserve">IsC - cheltuieli intretinere ANL Arges – servicii monitorizare si paza</t>
  </si>
  <si>
    <t xml:space="preserve">ISC - cheltuieli intretinere ANL Arges – servicii curatenie</t>
  </si>
  <si>
    <t xml:space="preserve">ISC - cheltuieli intretinere ANL Arges – apa, canal, salubritate</t>
  </si>
  <si>
    <t xml:space="preserve">ISC - cheltuieli intretinere ANL Arges – gaze naturale</t>
  </si>
  <si>
    <t xml:space="preserve">Judetul Satu Mare – cheltuieli intretinere ANL Satu Mare – energie electrica</t>
  </si>
  <si>
    <t xml:space="preserve">Asociatia Profesionala a Colefiului Consilierilor Juridici – cotizatie 2025</t>
  </si>
  <si>
    <t xml:space="preserve">ISC - cheltuieli intretinere ANL Bihor – apa, canal, meteo</t>
  </si>
  <si>
    <t xml:space="preserve">Tuv Thuringen karpat SRL -servicii instruire operator R.S.V.T.I.</t>
  </si>
  <si>
    <t xml:space="preserve">Total 20.13</t>
  </si>
  <si>
    <t xml:space="preserve">Star Sting SRL – stingatoare P6</t>
  </si>
  <si>
    <t xml:space="preserve">Total 20.14</t>
  </si>
  <si>
    <t xml:space="preserve">onorariu dosar 5445/300/2024</t>
  </si>
  <si>
    <t xml:space="preserve">taxa judiciara de timbru dosar nr. 523835/3/2011</t>
  </si>
  <si>
    <t xml:space="preserve">taxa judiciara de timbru dosar nr. 19207/3/2022</t>
  </si>
  <si>
    <t xml:space="preserve">ISC- chirie spatiu birou ANL</t>
  </si>
  <si>
    <t xml:space="preserve">59.17</t>
  </si>
  <si>
    <t xml:space="preserve">Trezorerie S3 – fond handicap</t>
  </si>
  <si>
    <t xml:space="preserve">OCTOMBRIE</t>
  </si>
  <si>
    <t xml:space="preserve">SCUT – cotozatie sindicat</t>
  </si>
  <si>
    <t xml:space="preserve">Trezorerie S3 – impozit salarii</t>
  </si>
  <si>
    <t xml:space="preserve">Trezorerie S3 – CASS salariati</t>
  </si>
  <si>
    <t xml:space="preserve">Salarii numerar</t>
  </si>
  <si>
    <t xml:space="preserve">spor munca</t>
  </si>
  <si>
    <t xml:space="preserve">Trezorerie S3 – impozit  C.A.</t>
  </si>
  <si>
    <t xml:space="preserve">Trezorerie S3 - CAS C.A. </t>
  </si>
  <si>
    <t xml:space="preserve"> Plata salarii  CA</t>
  </si>
  <si>
    <t xml:space="preserve">Trezorerie S3- contributie asiguratorie munca</t>
  </si>
  <si>
    <t xml:space="preserve">Concedii medicale</t>
  </si>
  <si>
    <t xml:space="preserve">Perioada: Noiembrie 2026</t>
  </si>
  <si>
    <t xml:space="preserve">ENGIE ROMANIA SA- gaze naturale sediu ANL</t>
  </si>
  <si>
    <t xml:space="preserve">Directia Generala de Salubritate S3 – salubritate sediu ANL – septembrie 2025</t>
  </si>
  <si>
    <t xml:space="preserve">APA NOVA BUCURESTI-servicii apa si canalizare</t>
  </si>
  <si>
    <t xml:space="preserve">OMV PETROM MARKETING SRL-carburanti </t>
  </si>
  <si>
    <t xml:space="preserve">Tires and Parts SRL – anvelope de iarna 12 bucati</t>
  </si>
  <si>
    <t xml:space="preserve">ORANGE ROMANIA – telefonie fixa</t>
  </si>
  <si>
    <t xml:space="preserve">ORANGE ROMANIA – telverde</t>
  </si>
  <si>
    <t xml:space="preserve">VODAFONE ROMANIA SA – servicii telefonie mobila </t>
  </si>
  <si>
    <t xml:space="preserve">FAN COURIER EXPRESS SRL –  decont servicii postale</t>
  </si>
  <si>
    <t xml:space="preserve">31.10</t>
  </si>
  <si>
    <t xml:space="preserve">CN POSTA ROMANA- taxe postale registratura ANL </t>
  </si>
  <si>
    <t xml:space="preserve">BD SOFT INTERNATIONAL SRL – servicii mentenanta si abonament</t>
  </si>
  <si>
    <t xml:space="preserve">S.D. PRESTIGE IMPEX 97 SRL –  reparatii B-84-WMT, B-66-WMT, b-777-ANL</t>
  </si>
  <si>
    <t xml:space="preserve">S.D. PRESTIGE IMPEX 97 SRL –  reparatii B-84-WMT, B-66-WMT, b-777-AN</t>
  </si>
  <si>
    <t xml:space="preserve">Lazar Service Com SRL – reparatie auto B-367-WMT</t>
  </si>
  <si>
    <t xml:space="preserve">S.D. PRESTIGE IMPEX 97 SRL –  ITP – B-86-WMS</t>
  </si>
  <si>
    <t xml:space="preserve">S.D. PRESTIGE IMPEX 97 SRL –  reparatii B-44-WMT,  B-86-WMS</t>
  </si>
  <si>
    <t xml:space="preserve">Stelano Star SRL – decont  fise spalare auto</t>
  </si>
  <si>
    <t xml:space="preserve">Nexus Electronics SRL – servicii monitorizare GPS</t>
  </si>
  <si>
    <t xml:space="preserve">S.D. PRESTIGE IMPEX 97 SRL – schimbare anvelope B-65-WMT, B-44-WMT</t>
  </si>
  <si>
    <t xml:space="preserve">ISC – cheltuieli intretinere ANL Bihor – servicii paza</t>
  </si>
  <si>
    <t xml:space="preserve">COMETA SRL – aistenta tehnica program contabilitate SQL</t>
  </si>
  <si>
    <t xml:space="preserve">LOCATIVA SA – cheltuieli intretinere ANL Botosani- apa, canalizare</t>
  </si>
  <si>
    <t xml:space="preserve">LOCATIVA SA – cheltuieli intretinere ANL Botosani- lift </t>
  </si>
  <si>
    <t xml:space="preserve">ISC – cheltuieli intretinere ANL Arges – monitorizare paza</t>
  </si>
  <si>
    <t xml:space="preserve">ISC – cheltuieli intretinere ANL Arges – servicii curatenie</t>
  </si>
  <si>
    <t xml:space="preserve">Asociatia Profesionala Colegiul Consilierilor Juridici Bucuresti – cotizatie semestrul II</t>
  </si>
  <si>
    <t xml:space="preserve">Decont amenda trezorerie Sector 3</t>
  </si>
  <si>
    <t xml:space="preserve">Compania Municipala Parking Bucuresti- 6 abonamente lunare parking</t>
  </si>
  <si>
    <t xml:space="preserve">Judetul Satu Mare- cheltuieli intretinere ANL Satu Mare – energie electrica</t>
  </si>
  <si>
    <t xml:space="preserve">Judetul Satu Mare- cheltuieli intretinere ANL Satu Mare – apa, canal, salubritate</t>
  </si>
  <si>
    <t xml:space="preserve">Judetul Satu Mare- cheltuieli intretinere ANL Satu Mare – intretinere ascensor</t>
  </si>
  <si>
    <t xml:space="preserve">Decont taxa drum B-33-WMS, B-344-WMT, B-367-WMT</t>
  </si>
  <si>
    <t xml:space="preserve">ISC – cheltuieli intretinere ANL Arges – apa, canal, meteo, salubritate</t>
  </si>
  <si>
    <t xml:space="preserve">decont ochelari de vedere</t>
  </si>
  <si>
    <t xml:space="preserve">20.25</t>
  </si>
  <si>
    <t xml:space="preserve">cheltuieli judecata dosar nr. 5737/301/2018</t>
  </si>
  <si>
    <t xml:space="preserve">taxa timbru dosar nr.  6007/3/2021</t>
  </si>
  <si>
    <t xml:space="preserve">taxa timbru dosar nr. 26005/3/2020</t>
  </si>
  <si>
    <t xml:space="preserve">taxa timbru dosar nr. 744/3/2021</t>
  </si>
  <si>
    <t xml:space="preserve">taxa timbru dosar nr. 33935/3/2021</t>
  </si>
  <si>
    <t xml:space="preserve">taxa timbru dosar nr. 37087/3/2022</t>
  </si>
  <si>
    <t xml:space="preserve">onorariu expert dosar 7069/301/2025</t>
  </si>
  <si>
    <t xml:space="preserve">taxa timbru dosar nr.  21074/3/2021</t>
  </si>
  <si>
    <t xml:space="preserve">cheltuieli judecata dosar nr. 13859/302/2019</t>
  </si>
  <si>
    <t xml:space="preserve">ISC- chirie spatiu birou ANL Bihor</t>
  </si>
  <si>
    <t xml:space="preserve">despagubiri civile </t>
  </si>
  <si>
    <t xml:space="preserve">TREZORERIA SECTOR 3 – fond handicap</t>
  </si>
  <si>
    <t xml:space="preserve">NOIEMBRIE</t>
  </si>
  <si>
    <t xml:space="preserve">Bugetul de stat – impozit salarii</t>
  </si>
  <si>
    <t xml:space="preserve">Bugetul de stat – CAS </t>
  </si>
  <si>
    <t xml:space="preserve">Bugetul de stat– CASS</t>
  </si>
  <si>
    <t xml:space="preserve">cotizatie  SCUT</t>
  </si>
  <si>
    <t xml:space="preserve">spor conditii vatamatoare</t>
  </si>
  <si>
    <t xml:space="preserve">Bugetul de stat – CASS CA</t>
  </si>
  <si>
    <t xml:space="preserve">Bugetul de stat – impozit C.A.</t>
  </si>
  <si>
    <t xml:space="preserve">Bugetul de stat – CAS C.A.</t>
  </si>
  <si>
    <t xml:space="preserve">Bugetul de stat- contributie asiguratorie munca</t>
  </si>
  <si>
    <t xml:space="preserve">Perioada: Decembrie 2026</t>
  </si>
  <si>
    <t xml:space="preserve">PPC Energie Muntenia SA – energie electrica sediu ANL noiembrie</t>
  </si>
  <si>
    <t xml:space="preserve">ENGIE ROMANIA – gaze naturale sediu ANL</t>
  </si>
  <si>
    <t xml:space="preserve">DIRECTIA GENERALA DE SALUBRITATE S3 – salubritate sediu ANL</t>
  </si>
  <si>
    <t xml:space="preserve">APA NOVA BUCURESTI –  servicii apa si canalizare</t>
  </si>
  <si>
    <t xml:space="preserve">OMV PETROM MARKETING SRL – carburanti </t>
  </si>
  <si>
    <t xml:space="preserve">Orange Romania SRL – servicii telefonie fixa, servicii date</t>
  </si>
  <si>
    <t xml:space="preserve">Orange Romania SRL – servicii tel verde</t>
  </si>
  <si>
    <t xml:space="preserve">Orange Romania SRL – servicii telefonie fixa octombrie</t>
  </si>
  <si>
    <t xml:space="preserve">Decont – servicii postale</t>
  </si>
  <si>
    <t xml:space="preserve">Recuperare cheltuieli telefonie mobila</t>
  </si>
  <si>
    <t xml:space="preserve">CN Posta Rmana Romania SA – taxe postale registratura</t>
  </si>
  <si>
    <t xml:space="preserve">decont cheltuieli – servicii postale</t>
  </si>
  <si>
    <t xml:space="preserve">S.D. PRESTIGE IMPEX SRL –  reparatii  B-234-WTA, B-777-ANL</t>
  </si>
  <si>
    <t xml:space="preserve">NFS Wheels SRL – vulcanizare B-66-WMT</t>
  </si>
  <si>
    <t xml:space="preserve">S.D. PRESTIGE IMPEX SRL –  ITP B-66-WMT, B-26-WMS, B-44WMT, b-84-WMT</t>
  </si>
  <si>
    <t xml:space="preserve">S.D. PRESTIGE IMPEX SRL –  anvelope, echilibrat B-84-WMT, B-86-WMT</t>
  </si>
  <si>
    <t xml:space="preserve">S.D. PRESTIGE IMPEX SRL –  ITP B-65-WMT, B-84-WMS</t>
  </si>
  <si>
    <t xml:space="preserve">Tim Autotest – ITP B345WMT, B67WMT</t>
  </si>
  <si>
    <t xml:space="preserve">Altex Impex SRL – achizitie cartus</t>
  </si>
  <si>
    <t xml:space="preserve">Destine Broker de Asigurare-Reasigurare SRL –8  asigurari PAD</t>
  </si>
  <si>
    <t xml:space="preserve">Gazmind SRL – servicii verificare tehnica gaze naturale</t>
  </si>
  <si>
    <t xml:space="preserve">Decont – bonuri parcare reprezentare ANL instanta</t>
  </si>
  <si>
    <t xml:space="preserve">Compania Informatica Neamt – abonament Lex expert</t>
  </si>
  <si>
    <t xml:space="preserve">Locativa SA – cheltuieli intretinere ANL Botosani – apa, canalizare</t>
  </si>
  <si>
    <t xml:space="preserve">ISC  - intretinere ANL Arges – servicii monitorizare si paza</t>
  </si>
  <si>
    <t xml:space="preserve">ISC  - intretinere ANL Arges – servicii curatenie</t>
  </si>
  <si>
    <t xml:space="preserve">ISC  - intretinere ANL Arges – apa, canal, salubritate</t>
  </si>
  <si>
    <t xml:space="preserve">ISC  - intretinere ANL Arges – gaze naturale</t>
  </si>
  <si>
    <t xml:space="preserve">Judetul Satu Mare – intretinere ANL Satu Mare – energie electrica si gaze naturale</t>
  </si>
  <si>
    <t xml:space="preserve">judetul Satu Mare – intretinere ANL Satu Mare – apa, canal, salubritate</t>
  </si>
  <si>
    <t xml:space="preserve">Mics SOFTWARE SRL – asistenta tehnica program salarii</t>
  </si>
  <si>
    <t xml:space="preserve">ISC  - intretinere ANL Bihor – apa, canal, salubritate, meteo</t>
  </si>
  <si>
    <t xml:space="preserve">ISC  - intretinere ANL Bihor – </t>
  </si>
  <si>
    <t xml:space="preserve">Cibus Trading – lucrari instlatii sanitare</t>
  </si>
  <si>
    <t xml:space="preserve">Decont taxa drum -B66WMT, B67WMT,B345WMT,B84WMS,B65WMT,B86WMT</t>
  </si>
  <si>
    <t xml:space="preserve">decontare ochelari vedere</t>
  </si>
  <si>
    <t xml:space="preserve">cheltuieli judecata dosar nr. 3821/301/2025</t>
  </si>
  <si>
    <t xml:space="preserve">Cheltuieli judecata dosar nr. 20453/16.12.2025</t>
  </si>
  <si>
    <t xml:space="preserve">cheltuieli judecata dosar nr. 591/2025</t>
  </si>
  <si>
    <t xml:space="preserve">cheltuieli judecata dosar nr. 7872/3/2022</t>
  </si>
  <si>
    <t xml:space="preserve">cheltuieli judecata dosar nr. 2163/3/2022</t>
  </si>
  <si>
    <t xml:space="preserve">ISC-IJC Tulcea – cota 0.5%</t>
  </si>
  <si>
    <t xml:space="preserve">ISC-IJC Tulcea – cota 0.1%</t>
  </si>
  <si>
    <t xml:space="preserve">ISC-IJC Tulcea – cota 0.5% regularizare</t>
  </si>
  <si>
    <t xml:space="preserve">ISC-IJC Tulcea – cota 0.1% regilarizare</t>
  </si>
  <si>
    <t xml:space="preserve">Lot 14 Mangalia – taxe, avize</t>
  </si>
  <si>
    <t xml:space="preserve">Lot 13 Mangalia – taxe, avize</t>
  </si>
  <si>
    <t xml:space="preserve">DECEMBRIE</t>
  </si>
  <si>
    <t xml:space="preserve">Treorerie S3 – CAS</t>
  </si>
  <si>
    <t xml:space="preserve">Treorerie S3 – CASS</t>
  </si>
  <si>
    <t xml:space="preserve">impozit salariati</t>
  </si>
  <si>
    <t xml:space="preserve">Indemnizatii CA</t>
  </si>
  <si>
    <t xml:space="preserve">Treorerie S3 - impozit CA</t>
  </si>
  <si>
    <t xml:space="preserve">Treozrerie S3 – CAS CA</t>
  </si>
  <si>
    <t xml:space="preserve">Treorerie S3 – CASS CA</t>
  </si>
  <si>
    <t xml:space="preserve">Trezoreria S3 – contributii asiguratorii munca</t>
  </si>
  <si>
    <t xml:space="preserve">TOTAL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</si>
</sst>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"/>
    <numFmt numFmtId="166" formatCode="@"/>
    <numFmt numFmtId="167" formatCode="0.00"/>
    <numFmt numFmtId="168" formatCode="D\-MMM"/>
    <numFmt numFmtId="169" formatCode="#,###.00"/>
    <numFmt numFmtId="170" formatCode="MMM\-YY"/>
    <numFmt numFmtId="171" formatCode="#,##0.00_);\(#,##0.00\)"/>
    <numFmt numFmtId="172" formatCode="M/D/YYYY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rgb="FFCE181E"/>
      <name val="Calibri"/>
      <family val="2"/>
      <charset val="1"/>
    </font>
    <font>
      <b val="true"/>
      <sz val="11"/>
      <color rgb="FF000000"/>
      <name val="Calibri"/>
      <family val="2"/>
      <charset val="238"/>
    </font>
    <font>
      <b val="true"/>
      <sz val="11"/>
      <name val="Calibri"/>
      <family val="2"/>
      <charset val="1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M35" activeCellId="0" sqref="M35"/>
    </sheetView>
  </sheetViews>
  <sheetFormatPr defaultRowHeight="15" zeroHeight="false" outlineLevelRow="0" outlineLevelCol="0"/>
  <cols>
    <col collapsed="false" customWidth="true" hidden="false" outlineLevel="0" max="1" min="1" style="0" width="20.3"/>
    <col collapsed="false" customWidth="true" hidden="false" outlineLevel="0" max="3" min="2" style="0" width="10.69"/>
    <col collapsed="false" customWidth="true" hidden="false" outlineLevel="0" max="4" min="4" style="1" width="18.47"/>
    <col collapsed="false" customWidth="true" hidden="false" outlineLevel="0" max="5" min="5" style="0" width="46.86"/>
    <col collapsed="false" customWidth="true" hidden="false" outlineLevel="0" max="1025" min="6" style="0" width="8.67"/>
  </cols>
  <sheetData>
    <row r="1" customFormat="false" ht="15" hidden="false" customHeight="false" outlineLevel="0" collapsed="false">
      <c r="A1" s="2" t="s">
        <v>0</v>
      </c>
      <c r="B1" s="2"/>
      <c r="C1" s="2"/>
      <c r="D1" s="3"/>
    </row>
    <row r="2" customFormat="false" ht="15" hidden="false" customHeight="false" outlineLevel="0" collapsed="false">
      <c r="A2" s="2" t="s">
        <v>1</v>
      </c>
      <c r="B2" s="2"/>
      <c r="C2" s="2"/>
      <c r="D2" s="3"/>
    </row>
    <row r="4" customFormat="false" ht="15" hidden="false" customHeight="false" outlineLevel="0" collapsed="false">
      <c r="A4" s="2" t="s">
        <v>2</v>
      </c>
      <c r="B4" s="2"/>
      <c r="C4" s="2"/>
      <c r="D4" s="3"/>
      <c r="E4" s="2"/>
    </row>
    <row r="5" customFormat="false" ht="15" hidden="false" customHeight="false" outlineLevel="0" collapsed="false">
      <c r="A5" s="2" t="s">
        <v>3</v>
      </c>
      <c r="B5" s="2"/>
      <c r="C5" s="2"/>
      <c r="D5" s="3"/>
      <c r="E5" s="2"/>
    </row>
    <row r="6" customFormat="false" ht="15" hidden="false" customHeight="false" outlineLevel="0" collapsed="false">
      <c r="A6" s="2"/>
      <c r="B6" s="2"/>
      <c r="C6" s="2"/>
      <c r="D6" s="3"/>
      <c r="E6" s="2"/>
    </row>
    <row r="7" customFormat="false" ht="15.75" hidden="false" customHeight="true" outlineLevel="0" collapsed="false">
      <c r="A7" s="2"/>
      <c r="B7" s="2"/>
      <c r="C7" s="2"/>
      <c r="D7" s="3"/>
      <c r="E7" s="2"/>
    </row>
    <row r="8" customFormat="false" ht="13.8" hidden="false" customHeight="false" outlineLevel="0" collapsed="false">
      <c r="A8" s="2"/>
      <c r="B8" s="2" t="s">
        <v>4</v>
      </c>
      <c r="C8" s="2"/>
      <c r="D8" s="3"/>
      <c r="E8" s="2"/>
    </row>
    <row r="10" customFormat="false" ht="15" hidden="false" customHeight="false" outlineLevel="0" collapsed="false">
      <c r="A10" s="4" t="s">
        <v>5</v>
      </c>
      <c r="B10" s="5" t="s">
        <v>6</v>
      </c>
      <c r="C10" s="5" t="s">
        <v>7</v>
      </c>
      <c r="D10" s="6" t="s">
        <v>8</v>
      </c>
      <c r="E10" s="5" t="s">
        <v>9</v>
      </c>
    </row>
    <row r="11" customFormat="false" ht="13.8" hidden="false" customHeight="false" outlineLevel="0" collapsed="false">
      <c r="A11" s="7" t="s">
        <v>10</v>
      </c>
      <c r="B11" s="8" t="s">
        <v>11</v>
      </c>
      <c r="C11" s="9" t="s">
        <v>12</v>
      </c>
      <c r="D11" s="10" t="n">
        <v>13650</v>
      </c>
      <c r="E11" s="11" t="s">
        <v>13</v>
      </c>
    </row>
    <row r="12" customFormat="false" ht="13.8" hidden="false" customHeight="false" outlineLevel="0" collapsed="false">
      <c r="A12" s="7"/>
      <c r="B12" s="8"/>
      <c r="C12" s="9" t="s">
        <v>12</v>
      </c>
      <c r="D12" s="10" t="n">
        <v>139954</v>
      </c>
      <c r="E12" s="11" t="s">
        <v>13</v>
      </c>
    </row>
    <row r="13" customFormat="false" ht="13.8" hidden="false" customHeight="false" outlineLevel="0" collapsed="false">
      <c r="A13" s="7"/>
      <c r="B13" s="8"/>
      <c r="C13" s="9" t="s">
        <v>12</v>
      </c>
      <c r="D13" s="10" t="n">
        <v>162731</v>
      </c>
      <c r="E13" s="11" t="s">
        <v>13</v>
      </c>
    </row>
    <row r="14" customFormat="false" ht="13.8" hidden="false" customHeight="false" outlineLevel="0" collapsed="false">
      <c r="A14" s="7"/>
      <c r="B14" s="8"/>
      <c r="C14" s="9" t="s">
        <v>12</v>
      </c>
      <c r="D14" s="10" t="n">
        <v>5683</v>
      </c>
      <c r="E14" s="11" t="s">
        <v>13</v>
      </c>
    </row>
    <row r="15" customFormat="false" ht="13.8" hidden="false" customHeight="false" outlineLevel="0" collapsed="false">
      <c r="A15" s="7"/>
      <c r="B15" s="8"/>
      <c r="C15" s="9" t="s">
        <v>12</v>
      </c>
      <c r="D15" s="10" t="n">
        <v>8595</v>
      </c>
      <c r="E15" s="11" t="s">
        <v>13</v>
      </c>
    </row>
    <row r="16" customFormat="false" ht="13.8" hidden="false" customHeight="false" outlineLevel="0" collapsed="false">
      <c r="A16" s="7"/>
      <c r="B16" s="8"/>
      <c r="C16" s="9" t="s">
        <v>12</v>
      </c>
      <c r="D16" s="10" t="n">
        <v>5692</v>
      </c>
      <c r="E16" s="11" t="s">
        <v>13</v>
      </c>
    </row>
    <row r="17" customFormat="false" ht="13.8" hidden="false" customHeight="false" outlineLevel="0" collapsed="false">
      <c r="A17" s="7"/>
      <c r="B17" s="8"/>
      <c r="C17" s="9" t="s">
        <v>12</v>
      </c>
      <c r="D17" s="10" t="n">
        <v>5702</v>
      </c>
      <c r="E17" s="11" t="s">
        <v>13</v>
      </c>
      <c r="I17" s="12"/>
    </row>
    <row r="18" customFormat="false" ht="13.8" hidden="false" customHeight="false" outlineLevel="0" collapsed="false">
      <c r="A18" s="7"/>
      <c r="B18" s="8"/>
      <c r="C18" s="9" t="s">
        <v>12</v>
      </c>
      <c r="D18" s="10" t="n">
        <v>5506</v>
      </c>
      <c r="E18" s="11" t="s">
        <v>13</v>
      </c>
    </row>
    <row r="19" customFormat="false" ht="13.8" hidden="false" customHeight="false" outlineLevel="0" collapsed="false">
      <c r="A19" s="7"/>
      <c r="B19" s="8"/>
      <c r="C19" s="9" t="s">
        <v>12</v>
      </c>
      <c r="D19" s="10" t="n">
        <v>38910</v>
      </c>
      <c r="E19" s="11" t="s">
        <v>13</v>
      </c>
    </row>
    <row r="20" customFormat="false" ht="13.8" hidden="false" customHeight="false" outlineLevel="0" collapsed="false">
      <c r="A20" s="7"/>
      <c r="B20" s="8"/>
      <c r="C20" s="9" t="s">
        <v>12</v>
      </c>
      <c r="D20" s="10" t="n">
        <v>122747</v>
      </c>
      <c r="E20" s="11" t="s">
        <v>13</v>
      </c>
    </row>
    <row r="21" customFormat="false" ht="13.8" hidden="false" customHeight="false" outlineLevel="0" collapsed="false">
      <c r="A21" s="7"/>
      <c r="B21" s="8"/>
      <c r="C21" s="9" t="s">
        <v>12</v>
      </c>
      <c r="D21" s="13" t="n">
        <v>60472</v>
      </c>
      <c r="E21" s="11" t="s">
        <v>14</v>
      </c>
    </row>
    <row r="22" customFormat="false" ht="13.8" hidden="false" customHeight="false" outlineLevel="0" collapsed="false">
      <c r="A22" s="7"/>
      <c r="B22" s="8"/>
      <c r="C22" s="9" t="s">
        <v>12</v>
      </c>
      <c r="D22" s="13" t="n">
        <v>96615</v>
      </c>
      <c r="E22" s="11" t="s">
        <v>15</v>
      </c>
    </row>
    <row r="23" customFormat="false" ht="13.8" hidden="false" customHeight="false" outlineLevel="0" collapsed="false">
      <c r="A23" s="7"/>
      <c r="B23" s="8"/>
      <c r="C23" s="9" t="s">
        <v>12</v>
      </c>
      <c r="D23" s="13" t="n">
        <v>242010</v>
      </c>
      <c r="E23" s="11" t="s">
        <v>16</v>
      </c>
    </row>
    <row r="24" customFormat="false" ht="13.8" hidden="false" customHeight="false" outlineLevel="0" collapsed="false">
      <c r="A24" s="7"/>
      <c r="B24" s="8"/>
      <c r="C24" s="9" t="s">
        <v>12</v>
      </c>
      <c r="D24" s="10" t="n">
        <v>3600</v>
      </c>
      <c r="E24" s="11" t="s">
        <v>17</v>
      </c>
    </row>
    <row r="25" customFormat="false" ht="13.8" hidden="false" customHeight="false" outlineLevel="0" collapsed="false">
      <c r="A25" s="7"/>
      <c r="B25" s="8"/>
      <c r="C25" s="9" t="s">
        <v>12</v>
      </c>
      <c r="D25" s="10" t="n">
        <v>1512</v>
      </c>
      <c r="E25" s="11" t="s">
        <v>18</v>
      </c>
    </row>
    <row r="26" customFormat="false" ht="13.8" hidden="false" customHeight="false" outlineLevel="0" collapsed="false">
      <c r="A26" s="4" t="s">
        <v>19</v>
      </c>
      <c r="B26" s="4"/>
      <c r="C26" s="14"/>
      <c r="D26" s="15" t="n">
        <f aca="false">SUM(D11:D25)</f>
        <v>913379</v>
      </c>
      <c r="E26" s="16"/>
    </row>
    <row r="27" customFormat="false" ht="13.8" hidden="false" customHeight="false" outlineLevel="0" collapsed="false">
      <c r="A27" s="17" t="s">
        <v>20</v>
      </c>
      <c r="B27" s="17"/>
      <c r="C27" s="9" t="s">
        <v>12</v>
      </c>
      <c r="D27" s="10" t="n">
        <v>20296</v>
      </c>
      <c r="E27" s="17" t="s">
        <v>21</v>
      </c>
    </row>
    <row r="28" customFormat="false" ht="13.8" hidden="false" customHeight="false" outlineLevel="0" collapsed="false">
      <c r="A28" s="4" t="s">
        <v>22</v>
      </c>
      <c r="B28" s="4"/>
      <c r="C28" s="14"/>
      <c r="D28" s="15" t="n">
        <f aca="false">SUM(D27)</f>
        <v>20296</v>
      </c>
      <c r="E28" s="4"/>
    </row>
    <row r="29" customFormat="false" ht="13.8" hidden="false" customHeight="false" outlineLevel="0" collapsed="false">
      <c r="A29" s="17" t="s">
        <v>23</v>
      </c>
      <c r="B29" s="17"/>
      <c r="C29" s="9" t="s">
        <v>12</v>
      </c>
      <c r="D29" s="10" t="n">
        <v>1449</v>
      </c>
      <c r="E29" s="17" t="s">
        <v>24</v>
      </c>
    </row>
    <row r="30" customFormat="false" ht="13.8" hidden="false" customHeight="false" outlineLevel="0" collapsed="false">
      <c r="A30" s="17"/>
      <c r="B30" s="17"/>
      <c r="C30" s="9" t="s">
        <v>12</v>
      </c>
      <c r="D30" s="10" t="n">
        <v>5580</v>
      </c>
      <c r="E30" s="17" t="s">
        <v>25</v>
      </c>
    </row>
    <row r="31" customFormat="false" ht="13.8" hidden="false" customHeight="false" outlineLevel="0" collapsed="false">
      <c r="A31" s="17"/>
      <c r="B31" s="17"/>
      <c r="C31" s="9" t="s">
        <v>12</v>
      </c>
      <c r="D31" s="10" t="n">
        <v>2232</v>
      </c>
      <c r="E31" s="17" t="s">
        <v>26</v>
      </c>
    </row>
    <row r="32" customFormat="false" ht="13.8" hidden="false" customHeight="false" outlineLevel="0" collapsed="false">
      <c r="A32" s="17"/>
      <c r="B32" s="17"/>
      <c r="C32" s="9" t="s">
        <v>27</v>
      </c>
      <c r="D32" s="10" t="n">
        <v>13043</v>
      </c>
      <c r="E32" s="17" t="s">
        <v>28</v>
      </c>
    </row>
    <row r="33" customFormat="false" ht="13.8" hidden="false" customHeight="false" outlineLevel="0" collapsed="false">
      <c r="A33" s="4" t="s">
        <v>29</v>
      </c>
      <c r="B33" s="4"/>
      <c r="C33" s="14"/>
      <c r="D33" s="15" t="n">
        <f aca="false">SUM(D29:D32)</f>
        <v>22304</v>
      </c>
      <c r="E33" s="18"/>
    </row>
    <row r="34" customFormat="false" ht="13.8" hidden="false" customHeight="false" outlineLevel="0" collapsed="false">
      <c r="A34" s="17" t="s">
        <v>30</v>
      </c>
      <c r="B34" s="17"/>
      <c r="C34" s="9" t="s">
        <v>12</v>
      </c>
      <c r="D34" s="10" t="n">
        <v>28443</v>
      </c>
      <c r="E34" s="17" t="s">
        <v>31</v>
      </c>
    </row>
    <row r="35" customFormat="false" ht="13.8" hidden="false" customHeight="false" outlineLevel="0" collapsed="false">
      <c r="A35" s="4" t="s">
        <v>32</v>
      </c>
      <c r="B35" s="4"/>
      <c r="C35" s="14"/>
      <c r="D35" s="15" t="n">
        <f aca="false">SUM(D34)</f>
        <v>28443</v>
      </c>
      <c r="E35" s="4"/>
    </row>
    <row r="36" customFormat="false" ht="13.8" hidden="false" customHeight="false" outlineLevel="0" collapsed="false">
      <c r="A36" s="18" t="s">
        <v>33</v>
      </c>
      <c r="B36" s="18"/>
      <c r="C36" s="18" t="n">
        <v>12</v>
      </c>
      <c r="D36" s="19" t="n">
        <v>3016</v>
      </c>
      <c r="E36" s="18" t="s">
        <v>34</v>
      </c>
    </row>
    <row r="37" customFormat="false" ht="13.8" hidden="false" customHeight="false" outlineLevel="0" collapsed="false">
      <c r="A37" s="4" t="s">
        <v>35</v>
      </c>
      <c r="B37" s="18"/>
      <c r="C37" s="18"/>
      <c r="D37" s="20" t="n">
        <f aca="false">SUM(D36)</f>
        <v>3016</v>
      </c>
      <c r="E37" s="18"/>
    </row>
    <row r="38" customFormat="false" ht="13.8" hidden="false" customHeight="false" outlineLevel="0" collapsed="false">
      <c r="A38" s="17" t="s">
        <v>36</v>
      </c>
      <c r="B38" s="17"/>
      <c r="C38" s="9" t="s">
        <v>12</v>
      </c>
      <c r="D38" s="21" t="n">
        <v>22248</v>
      </c>
      <c r="E38" s="22" t="s">
        <v>37</v>
      </c>
    </row>
    <row r="39" customFormat="false" ht="13.8" hidden="false" customHeight="false" outlineLevel="0" collapsed="false">
      <c r="A39" s="7"/>
      <c r="B39" s="8"/>
      <c r="C39" s="9" t="s">
        <v>12</v>
      </c>
      <c r="D39" s="10" t="n">
        <v>1508</v>
      </c>
      <c r="E39" s="11" t="s">
        <v>38</v>
      </c>
    </row>
    <row r="40" customFormat="false" ht="13.8" hidden="false" customHeight="false" outlineLevel="0" collapsed="false">
      <c r="A40" s="4" t="s">
        <v>39</v>
      </c>
      <c r="B40" s="4"/>
      <c r="C40" s="14"/>
      <c r="D40" s="15" t="n">
        <f aca="false">SUM(D38:D39)</f>
        <v>23756</v>
      </c>
      <c r="E40" s="18"/>
    </row>
    <row r="41" customFormat="false" ht="13.8" hidden="false" customHeight="false" outlineLevel="0" collapsed="false"/>
    <row r="43" customFormat="false" ht="13.8" hidden="false" customHeight="false" outlineLevel="0" collapsed="false">
      <c r="A43" s="2" t="s">
        <v>40</v>
      </c>
      <c r="D43" s="3" t="n">
        <f aca="false">D26+D28+D33+D35+D37+D40</f>
        <v>1011194</v>
      </c>
    </row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8" activeCellId="0" sqref="B8"/>
    </sheetView>
  </sheetViews>
  <sheetFormatPr defaultRowHeight="15" zeroHeight="false" outlineLevelRow="0" outlineLevelCol="0"/>
  <cols>
    <col collapsed="false" customWidth="true" hidden="false" outlineLevel="0" max="1" min="1" style="0" width="28.34"/>
    <col collapsed="false" customWidth="true" hidden="false" outlineLevel="0" max="2" min="2" style="0" width="15.68"/>
    <col collapsed="false" customWidth="true" hidden="false" outlineLevel="0" max="3" min="3" style="0" width="12.78"/>
    <col collapsed="false" customWidth="true" hidden="false" outlineLevel="0" max="4" min="4" style="0" width="14.28"/>
    <col collapsed="false" customWidth="true" hidden="false" outlineLevel="0" max="5" min="5" style="0" width="50.02"/>
    <col collapsed="false" customWidth="true" hidden="false" outlineLevel="0" max="1025" min="6" style="0" width="8.67"/>
  </cols>
  <sheetData>
    <row r="1" customFormat="false" ht="15" hidden="false" customHeight="false" outlineLevel="0" collapsed="false">
      <c r="A1" s="2" t="s">
        <v>379</v>
      </c>
      <c r="B1" s="2"/>
      <c r="C1" s="2"/>
      <c r="D1" s="3"/>
    </row>
    <row r="2" customFormat="false" ht="15" hidden="false" customHeight="false" outlineLevel="0" collapsed="false">
      <c r="A2" s="2" t="s">
        <v>1</v>
      </c>
      <c r="B2" s="2"/>
      <c r="C2" s="2"/>
      <c r="D2" s="3"/>
    </row>
    <row r="3" customFormat="false" ht="15" hidden="false" customHeight="false" outlineLevel="0" collapsed="false">
      <c r="D3" s="1"/>
    </row>
    <row r="4" customFormat="false" ht="15" hidden="false" customHeight="false" outlineLevel="0" collapsed="false">
      <c r="A4" s="2" t="s">
        <v>2</v>
      </c>
      <c r="B4" s="2"/>
      <c r="C4" s="2"/>
      <c r="D4" s="3"/>
      <c r="E4" s="2"/>
    </row>
    <row r="5" customFormat="false" ht="15" hidden="false" customHeight="false" outlineLevel="0" collapsed="false">
      <c r="A5" s="2" t="s">
        <v>3</v>
      </c>
      <c r="B5" s="2"/>
      <c r="C5" s="2"/>
      <c r="D5" s="3"/>
      <c r="E5" s="2"/>
    </row>
    <row r="6" customFormat="false" ht="15" hidden="false" customHeight="false" outlineLevel="0" collapsed="false">
      <c r="A6" s="2"/>
      <c r="B6" s="2"/>
      <c r="C6" s="2"/>
      <c r="D6" s="3"/>
      <c r="E6" s="2"/>
    </row>
    <row r="7" customFormat="false" ht="15" hidden="false" customHeight="false" outlineLevel="0" collapsed="false">
      <c r="A7" s="2"/>
      <c r="B7" s="2"/>
      <c r="C7" s="2"/>
      <c r="D7" s="3"/>
      <c r="E7" s="2"/>
    </row>
    <row r="8" customFormat="false" ht="13.8" hidden="false" customHeight="false" outlineLevel="0" collapsed="false">
      <c r="A8" s="2"/>
      <c r="B8" s="2" t="s">
        <v>396</v>
      </c>
      <c r="C8" s="2"/>
      <c r="D8" s="3"/>
      <c r="E8" s="2"/>
    </row>
    <row r="9" customFormat="false" ht="15" hidden="false" customHeight="false" outlineLevel="0" collapsed="false">
      <c r="D9" s="1"/>
    </row>
    <row r="10" customFormat="false" ht="15" hidden="false" customHeight="false" outlineLevel="0" collapsed="false">
      <c r="A10" s="4" t="s">
        <v>5</v>
      </c>
      <c r="B10" s="5" t="s">
        <v>6</v>
      </c>
      <c r="C10" s="5" t="s">
        <v>7</v>
      </c>
      <c r="D10" s="6" t="s">
        <v>8</v>
      </c>
      <c r="E10" s="5" t="s">
        <v>9</v>
      </c>
    </row>
    <row r="11" customFormat="false" ht="13.8" hidden="false" customHeight="false" outlineLevel="0" collapsed="false">
      <c r="A11" s="7" t="s">
        <v>10</v>
      </c>
      <c r="B11" s="8" t="s">
        <v>438</v>
      </c>
      <c r="C11" s="9" t="s">
        <v>439</v>
      </c>
      <c r="D11" s="10" t="n">
        <v>169662</v>
      </c>
      <c r="E11" s="11" t="s">
        <v>440</v>
      </c>
    </row>
    <row r="12" customFormat="false" ht="13.8" hidden="false" customHeight="false" outlineLevel="0" collapsed="false">
      <c r="A12" s="7"/>
      <c r="B12" s="8"/>
      <c r="C12" s="9" t="s">
        <v>439</v>
      </c>
      <c r="D12" s="10" t="n">
        <v>46948</v>
      </c>
      <c r="E12" s="11" t="s">
        <v>440</v>
      </c>
    </row>
    <row r="13" customFormat="false" ht="13.8" hidden="false" customHeight="false" outlineLevel="0" collapsed="false">
      <c r="A13" s="7"/>
      <c r="B13" s="8"/>
      <c r="C13" s="9" t="s">
        <v>439</v>
      </c>
      <c r="D13" s="10" t="n">
        <v>176109</v>
      </c>
      <c r="E13" s="11" t="s">
        <v>440</v>
      </c>
    </row>
    <row r="14" customFormat="false" ht="13.8" hidden="false" customHeight="false" outlineLevel="0" collapsed="false">
      <c r="A14" s="7"/>
      <c r="B14" s="8"/>
      <c r="C14" s="9" t="s">
        <v>12</v>
      </c>
      <c r="D14" s="10" t="n">
        <v>5566</v>
      </c>
      <c r="E14" s="11" t="s">
        <v>440</v>
      </c>
    </row>
    <row r="15" customFormat="false" ht="13.8" hidden="false" customHeight="false" outlineLevel="0" collapsed="false">
      <c r="A15" s="7"/>
      <c r="B15" s="8"/>
      <c r="C15" s="9" t="s">
        <v>12</v>
      </c>
      <c r="D15" s="10" t="n">
        <v>9054</v>
      </c>
      <c r="E15" s="11" t="s">
        <v>440</v>
      </c>
    </row>
    <row r="16" customFormat="false" ht="13.8" hidden="false" customHeight="false" outlineLevel="0" collapsed="false">
      <c r="A16" s="7"/>
      <c r="B16" s="8"/>
      <c r="C16" s="9" t="s">
        <v>12</v>
      </c>
      <c r="D16" s="10" t="n">
        <v>5845</v>
      </c>
      <c r="E16" s="11" t="s">
        <v>440</v>
      </c>
    </row>
    <row r="17" customFormat="false" ht="13.8" hidden="false" customHeight="false" outlineLevel="0" collapsed="false">
      <c r="A17" s="7"/>
      <c r="B17" s="8"/>
      <c r="C17" s="9" t="s">
        <v>12</v>
      </c>
      <c r="D17" s="10" t="n">
        <v>5864</v>
      </c>
      <c r="E17" s="11" t="s">
        <v>440</v>
      </c>
    </row>
    <row r="18" customFormat="false" ht="13.8" hidden="false" customHeight="false" outlineLevel="0" collapsed="false">
      <c r="A18" s="7"/>
      <c r="B18" s="8"/>
      <c r="C18" s="9" t="s">
        <v>12</v>
      </c>
      <c r="D18" s="10" t="n">
        <v>5876</v>
      </c>
      <c r="E18" s="11" t="s">
        <v>440</v>
      </c>
    </row>
    <row r="19" customFormat="false" ht="13.8" hidden="false" customHeight="false" outlineLevel="0" collapsed="false">
      <c r="A19" s="7"/>
      <c r="B19" s="8"/>
      <c r="C19" s="9" t="s">
        <v>12</v>
      </c>
      <c r="D19" s="10" t="n">
        <v>145762</v>
      </c>
      <c r="E19" s="11" t="s">
        <v>440</v>
      </c>
    </row>
    <row r="20" customFormat="false" ht="13.8" hidden="false" customHeight="false" outlineLevel="0" collapsed="false">
      <c r="A20" s="7"/>
      <c r="B20" s="8"/>
      <c r="C20" s="9" t="s">
        <v>12</v>
      </c>
      <c r="D20" s="10" t="n">
        <v>74306</v>
      </c>
      <c r="E20" s="11" t="s">
        <v>441</v>
      </c>
    </row>
    <row r="21" customFormat="false" ht="13.8" hidden="false" customHeight="false" outlineLevel="0" collapsed="false">
      <c r="A21" s="7"/>
      <c r="B21" s="8"/>
      <c r="C21" s="9" t="s">
        <v>12</v>
      </c>
      <c r="D21" s="10" t="n">
        <v>293232</v>
      </c>
      <c r="E21" s="11" t="s">
        <v>131</v>
      </c>
    </row>
    <row r="22" customFormat="false" ht="13.8" hidden="false" customHeight="false" outlineLevel="0" collapsed="false">
      <c r="A22" s="7"/>
      <c r="B22" s="8"/>
      <c r="C22" s="9" t="s">
        <v>12</v>
      </c>
      <c r="D22" s="10" t="n">
        <v>117185</v>
      </c>
      <c r="E22" s="11" t="s">
        <v>299</v>
      </c>
    </row>
    <row r="23" customFormat="false" ht="13.8" hidden="false" customHeight="false" outlineLevel="0" collapsed="false">
      <c r="A23" s="7"/>
      <c r="B23" s="8"/>
      <c r="C23" s="9" t="s">
        <v>12</v>
      </c>
      <c r="D23" s="10" t="n">
        <v>1674</v>
      </c>
      <c r="E23" s="11" t="s">
        <v>442</v>
      </c>
    </row>
    <row r="24" customFormat="false" ht="13.8" hidden="false" customHeight="false" outlineLevel="0" collapsed="false">
      <c r="A24" s="7"/>
      <c r="B24" s="8"/>
      <c r="C24" s="9" t="s">
        <v>12</v>
      </c>
      <c r="D24" s="10" t="n">
        <v>3600</v>
      </c>
      <c r="E24" s="11" t="s">
        <v>17</v>
      </c>
    </row>
    <row r="25" customFormat="false" ht="13.8" hidden="false" customHeight="false" outlineLevel="0" collapsed="false">
      <c r="A25" s="7"/>
      <c r="B25" s="8"/>
      <c r="C25" s="9" t="s">
        <v>12</v>
      </c>
      <c r="D25" s="10" t="n">
        <v>170</v>
      </c>
      <c r="E25" s="11" t="s">
        <v>17</v>
      </c>
    </row>
    <row r="26" customFormat="false" ht="13.8" hidden="false" customHeight="false" outlineLevel="0" collapsed="false">
      <c r="A26" s="7"/>
      <c r="B26" s="8"/>
      <c r="C26" s="9" t="s">
        <v>12</v>
      </c>
      <c r="D26" s="10" t="n">
        <v>13866</v>
      </c>
      <c r="E26" s="11" t="s">
        <v>443</v>
      </c>
    </row>
    <row r="27" customFormat="false" ht="13.8" hidden="false" customHeight="false" outlineLevel="0" collapsed="false">
      <c r="A27" s="4" t="s">
        <v>19</v>
      </c>
      <c r="B27" s="4"/>
      <c r="C27" s="14"/>
      <c r="D27" s="15" t="n">
        <f aca="false">SUM(D11:D26)</f>
        <v>1074719</v>
      </c>
      <c r="E27" s="16"/>
    </row>
    <row r="28" customFormat="false" ht="13.8" hidden="false" customHeight="false" outlineLevel="0" collapsed="false">
      <c r="A28" s="17" t="s">
        <v>20</v>
      </c>
      <c r="B28" s="17"/>
      <c r="C28" s="9" t="s">
        <v>224</v>
      </c>
      <c r="D28" s="10" t="n">
        <v>46209</v>
      </c>
      <c r="E28" s="17" t="s">
        <v>389</v>
      </c>
    </row>
    <row r="29" customFormat="false" ht="13.8" hidden="false" customHeight="false" outlineLevel="0" collapsed="false">
      <c r="A29" s="4" t="s">
        <v>22</v>
      </c>
      <c r="B29" s="4"/>
      <c r="C29" s="14"/>
      <c r="D29" s="15" t="n">
        <f aca="false">SUM(D28)</f>
        <v>46209</v>
      </c>
      <c r="E29" s="4"/>
    </row>
    <row r="30" customFormat="false" ht="13.8" hidden="false" customHeight="false" outlineLevel="0" collapsed="false">
      <c r="A30" s="17" t="s">
        <v>23</v>
      </c>
      <c r="B30" s="17"/>
      <c r="C30" s="0" t="n">
        <v>13</v>
      </c>
      <c r="D30" s="68" t="n">
        <v>13043</v>
      </c>
      <c r="E30" s="0" t="s">
        <v>444</v>
      </c>
    </row>
    <row r="31" customFormat="false" ht="13.8" hidden="false" customHeight="false" outlineLevel="0" collapsed="false">
      <c r="A31" s="4" t="s">
        <v>29</v>
      </c>
      <c r="B31" s="4"/>
      <c r="C31" s="14"/>
      <c r="D31" s="15" t="n">
        <f aca="false">SUM(D30:D30)</f>
        <v>13043</v>
      </c>
      <c r="E31" s="18"/>
    </row>
    <row r="32" customFormat="false" ht="13.8" hidden="false" customHeight="false" outlineLevel="0" collapsed="false">
      <c r="A32" s="17" t="s">
        <v>143</v>
      </c>
      <c r="B32" s="17"/>
      <c r="C32" s="9" t="s">
        <v>27</v>
      </c>
      <c r="D32" s="10" t="n">
        <v>288</v>
      </c>
      <c r="E32" s="17" t="s">
        <v>445</v>
      </c>
    </row>
    <row r="33" customFormat="false" ht="13.8" hidden="false" customHeight="false" outlineLevel="0" collapsed="false">
      <c r="A33" s="17"/>
      <c r="B33" s="17"/>
      <c r="C33" s="9" t="s">
        <v>27</v>
      </c>
      <c r="D33" s="10" t="n">
        <v>310</v>
      </c>
      <c r="E33" s="17" t="s">
        <v>445</v>
      </c>
    </row>
    <row r="34" customFormat="false" ht="13.8" hidden="false" customHeight="false" outlineLevel="0" collapsed="false">
      <c r="A34" s="4" t="s">
        <v>148</v>
      </c>
      <c r="B34" s="4"/>
      <c r="C34" s="14"/>
      <c r="D34" s="15" t="n">
        <f aca="false">SUM(D32:D33)</f>
        <v>598</v>
      </c>
      <c r="E34" s="18"/>
    </row>
    <row r="35" customFormat="false" ht="13.8" hidden="false" customHeight="false" outlineLevel="0" collapsed="false">
      <c r="A35" s="17" t="s">
        <v>30</v>
      </c>
      <c r="B35" s="17"/>
      <c r="C35" s="9" t="s">
        <v>224</v>
      </c>
      <c r="D35" s="10" t="n">
        <v>32944</v>
      </c>
      <c r="E35" s="17" t="s">
        <v>149</v>
      </c>
    </row>
    <row r="36" customFormat="false" ht="13.8" hidden="false" customHeight="false" outlineLevel="0" collapsed="false">
      <c r="A36" s="4" t="s">
        <v>32</v>
      </c>
      <c r="B36" s="4"/>
      <c r="C36" s="14"/>
      <c r="D36" s="15" t="n">
        <f aca="false">SUM(D35)</f>
        <v>32944</v>
      </c>
      <c r="E36" s="4"/>
    </row>
    <row r="37" customFormat="false" ht="13.8" hidden="false" customHeight="false" outlineLevel="0" collapsed="false">
      <c r="A37" s="18" t="s">
        <v>33</v>
      </c>
      <c r="B37" s="18"/>
      <c r="C37" s="18" t="n">
        <v>13</v>
      </c>
      <c r="D37" s="19" t="n">
        <v>3616</v>
      </c>
      <c r="E37" s="18" t="s">
        <v>150</v>
      </c>
    </row>
    <row r="38" s="2" customFormat="true" ht="13.8" hidden="false" customHeight="false" outlineLevel="0" collapsed="false">
      <c r="A38" s="4" t="s">
        <v>35</v>
      </c>
      <c r="B38" s="4"/>
      <c r="C38" s="4"/>
      <c r="D38" s="20" t="n">
        <f aca="false">SUM(D37)</f>
        <v>3616</v>
      </c>
      <c r="E38" s="4"/>
    </row>
    <row r="39" customFormat="false" ht="13.8" hidden="false" customHeight="false" outlineLevel="0" collapsed="false">
      <c r="A39" s="17" t="s">
        <v>36</v>
      </c>
      <c r="B39" s="17"/>
      <c r="C39" s="9" t="s">
        <v>12</v>
      </c>
      <c r="D39" s="21" t="n">
        <v>26390</v>
      </c>
      <c r="E39" s="11" t="s">
        <v>446</v>
      </c>
    </row>
    <row r="40" customFormat="false" ht="13.8" hidden="false" customHeight="false" outlineLevel="0" collapsed="false">
      <c r="A40" s="4" t="s">
        <v>39</v>
      </c>
      <c r="B40" s="4"/>
      <c r="C40" s="14"/>
      <c r="D40" s="15" t="n">
        <f aca="false">SUM(D39:D39)</f>
        <v>26390</v>
      </c>
      <c r="E40" s="18"/>
    </row>
    <row r="42" customFormat="false" ht="13.8" hidden="false" customHeight="false" outlineLevel="0" collapsed="false">
      <c r="A42" s="69" t="s">
        <v>437</v>
      </c>
      <c r="D42" s="67" t="n">
        <f aca="false">SUM(D27+D29+D31+D34+D36+D38+D40)</f>
        <v>1197519</v>
      </c>
    </row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8" activeCellId="0" sqref="J28"/>
    </sheetView>
  </sheetViews>
  <sheetFormatPr defaultRowHeight="15" zeroHeight="false" outlineLevelRow="0" outlineLevelCol="0"/>
  <cols>
    <col collapsed="false" customWidth="true" hidden="false" outlineLevel="0" max="1" min="1" style="0" width="28.9"/>
    <col collapsed="false" customWidth="true" hidden="false" outlineLevel="0" max="2" min="2" style="0" width="17.64"/>
    <col collapsed="false" customWidth="true" hidden="false" outlineLevel="0" max="3" min="3" style="0" width="16.26"/>
    <col collapsed="false" customWidth="true" hidden="false" outlineLevel="0" max="4" min="4" style="0" width="13.43"/>
    <col collapsed="false" customWidth="true" hidden="false" outlineLevel="0" max="5" min="5" style="0" width="63.63"/>
    <col collapsed="false" customWidth="true" hidden="false" outlineLevel="0" max="1025" min="6" style="0" width="9.13"/>
  </cols>
  <sheetData>
    <row r="1" customFormat="false" ht="15" hidden="false" customHeight="false" outlineLevel="0" collapsed="false">
      <c r="A1" s="2" t="s">
        <v>312</v>
      </c>
      <c r="B1" s="2"/>
      <c r="C1" s="2"/>
      <c r="D1" s="2"/>
    </row>
    <row r="2" customFormat="false" ht="15" hidden="false" customHeight="false" outlineLevel="0" collapsed="false">
      <c r="A2" s="2" t="s">
        <v>1</v>
      </c>
      <c r="B2" s="2"/>
      <c r="C2" s="2"/>
      <c r="D2" s="2"/>
    </row>
    <row r="3" customFormat="false" ht="15" hidden="false" customHeight="false" outlineLevel="0" collapsed="false">
      <c r="A3" s="2"/>
      <c r="B3" s="2"/>
      <c r="C3" s="2"/>
      <c r="D3" s="2"/>
    </row>
    <row r="4" customFormat="false" ht="15" hidden="false" customHeight="false" outlineLevel="0" collapsed="false">
      <c r="A4" s="2" t="s">
        <v>2</v>
      </c>
      <c r="B4" s="2"/>
      <c r="C4" s="2"/>
      <c r="D4" s="2"/>
    </row>
    <row r="5" customFormat="false" ht="15" hidden="false" customHeight="false" outlineLevel="0" collapsed="false">
      <c r="A5" s="2" t="s">
        <v>41</v>
      </c>
      <c r="B5" s="2"/>
      <c r="C5" s="2"/>
      <c r="D5" s="2"/>
    </row>
    <row r="6" customFormat="false" ht="15" hidden="false" customHeight="false" outlineLevel="0" collapsed="false">
      <c r="A6" s="2"/>
      <c r="B6" s="2"/>
      <c r="C6" s="2"/>
      <c r="D6" s="2"/>
    </row>
    <row r="7" customFormat="false" ht="15" hidden="false" customHeight="false" outlineLevel="0" collapsed="false">
      <c r="A7" s="2"/>
      <c r="B7" s="2"/>
      <c r="C7" s="2"/>
      <c r="D7" s="2"/>
    </row>
    <row r="8" customFormat="false" ht="13.8" hidden="false" customHeight="false" outlineLevel="0" collapsed="false">
      <c r="A8" s="2"/>
      <c r="B8" s="2" t="s">
        <v>447</v>
      </c>
      <c r="C8" s="2"/>
      <c r="D8" s="60"/>
      <c r="E8" s="61"/>
    </row>
    <row r="10" customFormat="false" ht="15" hidden="false" customHeight="false" outlineLevel="0" collapsed="false">
      <c r="A10" s="4" t="s">
        <v>5</v>
      </c>
      <c r="B10" s="5" t="s">
        <v>6</v>
      </c>
      <c r="C10" s="5" t="s">
        <v>7</v>
      </c>
      <c r="D10" s="5" t="s">
        <v>8</v>
      </c>
      <c r="E10" s="4" t="s">
        <v>9</v>
      </c>
    </row>
    <row r="11" s="23" customFormat="true" ht="13.8" hidden="false" customHeight="false" outlineLevel="0" collapsed="false">
      <c r="A11" s="17" t="s">
        <v>43</v>
      </c>
      <c r="B11" s="8"/>
      <c r="C11" s="8" t="n">
        <v>19</v>
      </c>
      <c r="D11" s="35" t="n">
        <v>2737</v>
      </c>
      <c r="E11" s="17" t="s">
        <v>448</v>
      </c>
    </row>
    <row r="12" customFormat="false" ht="13.8" hidden="false" customHeight="false" outlineLevel="0" collapsed="false">
      <c r="A12" s="4" t="s">
        <v>315</v>
      </c>
      <c r="B12" s="5"/>
      <c r="C12" s="5"/>
      <c r="D12" s="70" t="n">
        <f aca="false">SUM(D11)</f>
        <v>2737</v>
      </c>
      <c r="E12" s="4"/>
    </row>
    <row r="13" customFormat="false" ht="13.8" hidden="false" customHeight="false" outlineLevel="0" collapsed="false">
      <c r="A13" s="7" t="s">
        <v>45</v>
      </c>
      <c r="B13" s="8"/>
      <c r="C13" s="9" t="s">
        <v>161</v>
      </c>
      <c r="D13" s="10" t="n">
        <v>1019.21</v>
      </c>
      <c r="E13" s="17" t="s">
        <v>449</v>
      </c>
    </row>
    <row r="14" customFormat="false" ht="13.8" hidden="false" customHeight="false" outlineLevel="0" collapsed="false">
      <c r="A14" s="7"/>
      <c r="B14" s="8"/>
      <c r="C14" s="9" t="s">
        <v>161</v>
      </c>
      <c r="D14" s="10" t="n">
        <v>14481.23</v>
      </c>
      <c r="E14" s="17" t="s">
        <v>450</v>
      </c>
    </row>
    <row r="15" customFormat="false" ht="13.8" hidden="false" customHeight="false" outlineLevel="0" collapsed="false">
      <c r="A15" s="24" t="s">
        <v>48</v>
      </c>
      <c r="B15" s="5"/>
      <c r="C15" s="25"/>
      <c r="D15" s="15" t="n">
        <f aca="false">SUM(D13:D14)</f>
        <v>15500.44</v>
      </c>
      <c r="E15" s="4"/>
    </row>
    <row r="16" customFormat="false" ht="13.8" hidden="false" customHeight="false" outlineLevel="0" collapsed="false">
      <c r="A16" s="7" t="s">
        <v>49</v>
      </c>
      <c r="B16" s="8"/>
      <c r="C16" s="9" t="s">
        <v>161</v>
      </c>
      <c r="D16" s="10" t="n">
        <v>1548.91</v>
      </c>
      <c r="E16" s="17" t="s">
        <v>50</v>
      </c>
    </row>
    <row r="17" customFormat="false" ht="13.8" hidden="false" customHeight="false" outlineLevel="0" collapsed="false">
      <c r="A17" s="24" t="s">
        <v>54</v>
      </c>
      <c r="B17" s="5"/>
      <c r="C17" s="25"/>
      <c r="D17" s="15" t="n">
        <f aca="false">SUM(D16:D16)</f>
        <v>1548.91</v>
      </c>
      <c r="E17" s="4"/>
    </row>
    <row r="18" customFormat="false" ht="13.8" hidden="false" customHeight="false" outlineLevel="0" collapsed="false">
      <c r="A18" s="7" t="s">
        <v>55</v>
      </c>
      <c r="B18" s="17"/>
      <c r="C18" s="9" t="s">
        <v>73</v>
      </c>
      <c r="D18" s="10" t="n">
        <v>5198.95</v>
      </c>
      <c r="E18" s="17" t="s">
        <v>401</v>
      </c>
    </row>
    <row r="19" customFormat="false" ht="13.8" hidden="false" customHeight="false" outlineLevel="0" collapsed="false">
      <c r="A19" s="24" t="s">
        <v>57</v>
      </c>
      <c r="B19" s="4"/>
      <c r="C19" s="26"/>
      <c r="D19" s="15" t="n">
        <f aca="false">SUM(D18:D18)</f>
        <v>5198.95</v>
      </c>
      <c r="E19" s="4"/>
    </row>
    <row r="20" customFormat="false" ht="13.8" hidden="false" customHeight="false" outlineLevel="0" collapsed="false">
      <c r="A20" s="7" t="s">
        <v>58</v>
      </c>
      <c r="B20" s="17"/>
      <c r="C20" s="9" t="s">
        <v>451</v>
      </c>
      <c r="D20" s="27" t="n">
        <v>25.53</v>
      </c>
      <c r="E20" s="17" t="s">
        <v>452</v>
      </c>
    </row>
    <row r="21" customFormat="false" ht="13.8" hidden="false" customHeight="false" outlineLevel="0" collapsed="false">
      <c r="A21" s="7"/>
      <c r="B21" s="17"/>
      <c r="C21" s="9" t="s">
        <v>451</v>
      </c>
      <c r="D21" s="27" t="n">
        <v>25.3</v>
      </c>
      <c r="E21" s="17" t="s">
        <v>452</v>
      </c>
    </row>
    <row r="22" customFormat="false" ht="13.8" hidden="false" customHeight="false" outlineLevel="0" collapsed="false">
      <c r="A22" s="7"/>
      <c r="B22" s="17"/>
      <c r="C22" s="9" t="s">
        <v>12</v>
      </c>
      <c r="D22" s="27" t="n">
        <v>50.6</v>
      </c>
      <c r="E22" s="17" t="s">
        <v>452</v>
      </c>
    </row>
    <row r="23" customFormat="false" ht="13.8" hidden="false" customHeight="false" outlineLevel="0" collapsed="false">
      <c r="A23" s="7"/>
      <c r="B23" s="17"/>
      <c r="C23" s="9" t="s">
        <v>146</v>
      </c>
      <c r="D23" s="27" t="n">
        <v>1580.73</v>
      </c>
      <c r="E23" s="17" t="s">
        <v>59</v>
      </c>
    </row>
    <row r="24" customFormat="false" ht="13.8" hidden="false" customHeight="false" outlineLevel="0" collapsed="false">
      <c r="A24" s="7"/>
      <c r="B24" s="17"/>
      <c r="C24" s="9" t="s">
        <v>161</v>
      </c>
      <c r="D24" s="27" t="n">
        <v>732.94</v>
      </c>
      <c r="E24" s="17" t="s">
        <v>453</v>
      </c>
    </row>
    <row r="25" customFormat="false" ht="13.8" hidden="false" customHeight="false" outlineLevel="0" collapsed="false">
      <c r="A25" s="7"/>
      <c r="B25" s="17"/>
      <c r="C25" s="9" t="s">
        <v>161</v>
      </c>
      <c r="D25" s="27" t="n">
        <v>269.07</v>
      </c>
      <c r="E25" s="17" t="s">
        <v>454</v>
      </c>
    </row>
    <row r="26" customFormat="false" ht="13.8" hidden="false" customHeight="false" outlineLevel="0" collapsed="false">
      <c r="A26" s="7"/>
      <c r="B26" s="17"/>
      <c r="C26" s="9" t="s">
        <v>161</v>
      </c>
      <c r="D26" s="27" t="n">
        <v>2232.96</v>
      </c>
      <c r="E26" s="17" t="s">
        <v>455</v>
      </c>
    </row>
    <row r="27" customFormat="false" ht="13.8" hidden="false" customHeight="false" outlineLevel="0" collapsed="false">
      <c r="A27" s="7"/>
      <c r="B27" s="17"/>
      <c r="C27" s="9" t="s">
        <v>358</v>
      </c>
      <c r="D27" s="27" t="n">
        <v>-10.22</v>
      </c>
      <c r="E27" s="17" t="s">
        <v>456</v>
      </c>
    </row>
    <row r="28" customFormat="false" ht="13.8" hidden="false" customHeight="false" outlineLevel="0" collapsed="false">
      <c r="A28" s="7"/>
      <c r="B28" s="17"/>
      <c r="C28" s="9" t="s">
        <v>200</v>
      </c>
      <c r="D28" s="27" t="n">
        <v>1032.43</v>
      </c>
      <c r="E28" s="17" t="s">
        <v>63</v>
      </c>
    </row>
    <row r="29" customFormat="false" ht="13.8" hidden="false" customHeight="false" outlineLevel="0" collapsed="false">
      <c r="A29" s="4" t="s">
        <v>64</v>
      </c>
      <c r="B29" s="4"/>
      <c r="C29" s="14"/>
      <c r="D29" s="15" t="n">
        <f aca="false">SUM(D20:D28)</f>
        <v>5939.34</v>
      </c>
      <c r="E29" s="17"/>
    </row>
    <row r="30" customFormat="false" ht="13.8" hidden="false" customHeight="false" outlineLevel="0" collapsed="false">
      <c r="A30" s="17" t="s">
        <v>65</v>
      </c>
      <c r="B30" s="17"/>
      <c r="C30" s="9" t="s">
        <v>451</v>
      </c>
      <c r="D30" s="10" t="n">
        <v>59.99</v>
      </c>
      <c r="E30" s="17" t="s">
        <v>457</v>
      </c>
    </row>
    <row r="31" customFormat="false" ht="13.8" hidden="false" customHeight="false" outlineLevel="0" collapsed="false">
      <c r="A31" s="17"/>
      <c r="B31" s="17"/>
      <c r="C31" s="9" t="s">
        <v>12</v>
      </c>
      <c r="D31" s="10" t="n">
        <v>2591.2</v>
      </c>
      <c r="E31" s="17" t="s">
        <v>68</v>
      </c>
    </row>
    <row r="32" customFormat="false" ht="13.8" hidden="false" customHeight="false" outlineLevel="0" collapsed="false">
      <c r="A32" s="17"/>
      <c r="B32" s="17"/>
      <c r="C32" s="9" t="s">
        <v>146</v>
      </c>
      <c r="D32" s="10" t="n">
        <v>20</v>
      </c>
      <c r="E32" s="17" t="s">
        <v>458</v>
      </c>
    </row>
    <row r="33" customFormat="false" ht="13.8" hidden="false" customHeight="false" outlineLevel="0" collapsed="false">
      <c r="A33" s="17"/>
      <c r="B33" s="17"/>
      <c r="C33" s="9" t="s">
        <v>146</v>
      </c>
      <c r="D33" s="10" t="n">
        <v>120</v>
      </c>
      <c r="E33" s="17" t="s">
        <v>459</v>
      </c>
    </row>
    <row r="34" customFormat="false" ht="13.8" hidden="false" customHeight="false" outlineLevel="0" collapsed="false">
      <c r="A34" s="17"/>
      <c r="B34" s="17"/>
      <c r="C34" s="9" t="s">
        <v>161</v>
      </c>
      <c r="D34" s="10" t="n">
        <v>4369.68</v>
      </c>
      <c r="E34" s="17" t="s">
        <v>245</v>
      </c>
    </row>
    <row r="35" customFormat="false" ht="13.8" hidden="false" customHeight="false" outlineLevel="0" collapsed="false">
      <c r="A35" s="17"/>
      <c r="B35" s="17"/>
      <c r="C35" s="9" t="s">
        <v>73</v>
      </c>
      <c r="D35" s="10" t="n">
        <v>293.93</v>
      </c>
      <c r="E35" s="17" t="s">
        <v>246</v>
      </c>
    </row>
    <row r="36" customFormat="false" ht="13.8" hidden="false" customHeight="false" outlineLevel="0" collapsed="false">
      <c r="A36" s="17"/>
      <c r="B36" s="17"/>
      <c r="C36" s="9" t="s">
        <v>73</v>
      </c>
      <c r="D36" s="10" t="n">
        <v>6998.83</v>
      </c>
      <c r="E36" s="17" t="s">
        <v>460</v>
      </c>
    </row>
    <row r="37" customFormat="false" ht="13.8" hidden="false" customHeight="false" outlineLevel="0" collapsed="false">
      <c r="A37" s="17"/>
      <c r="B37" s="17"/>
      <c r="C37" s="9" t="s">
        <v>200</v>
      </c>
      <c r="D37" s="10" t="n">
        <v>218</v>
      </c>
      <c r="E37" s="17" t="s">
        <v>461</v>
      </c>
    </row>
    <row r="38" customFormat="false" ht="13.8" hidden="false" customHeight="false" outlineLevel="0" collapsed="false">
      <c r="A38" s="17"/>
      <c r="B38" s="17"/>
      <c r="C38" s="9" t="s">
        <v>90</v>
      </c>
      <c r="D38" s="10" t="n">
        <v>250</v>
      </c>
      <c r="E38" s="17" t="s">
        <v>462</v>
      </c>
    </row>
    <row r="39" customFormat="false" ht="13.8" hidden="false" customHeight="false" outlineLevel="0" collapsed="false">
      <c r="A39" s="4" t="s">
        <v>71</v>
      </c>
      <c r="B39" s="4"/>
      <c r="C39" s="14"/>
      <c r="D39" s="15" t="n">
        <f aca="false">SUM(D30:D38)</f>
        <v>14921.63</v>
      </c>
      <c r="E39" s="4"/>
    </row>
    <row r="40" customFormat="false" ht="13.8" hidden="false" customHeight="false" outlineLevel="0" collapsed="false">
      <c r="A40" s="17" t="s">
        <v>72</v>
      </c>
      <c r="B40" s="4"/>
      <c r="C40" s="9" t="s">
        <v>451</v>
      </c>
      <c r="D40" s="10" t="n">
        <v>575</v>
      </c>
      <c r="E40" s="17" t="s">
        <v>463</v>
      </c>
    </row>
    <row r="41" customFormat="false" ht="13.8" hidden="false" customHeight="false" outlineLevel="0" collapsed="false">
      <c r="A41" s="17"/>
      <c r="B41" s="4"/>
      <c r="C41" s="9" t="s">
        <v>451</v>
      </c>
      <c r="D41" s="10" t="n">
        <v>23647.97</v>
      </c>
      <c r="E41" s="17" t="s">
        <v>464</v>
      </c>
    </row>
    <row r="42" customFormat="false" ht="13.8" hidden="false" customHeight="false" outlineLevel="0" collapsed="false">
      <c r="A42" s="17"/>
      <c r="B42" s="4"/>
      <c r="C42" s="9" t="s">
        <v>126</v>
      </c>
      <c r="D42" s="10" t="n">
        <v>1000</v>
      </c>
      <c r="E42" s="17" t="s">
        <v>465</v>
      </c>
    </row>
    <row r="43" customFormat="false" ht="13.8" hidden="false" customHeight="false" outlineLevel="0" collapsed="false">
      <c r="A43" s="17"/>
      <c r="B43" s="4"/>
      <c r="C43" s="9" t="s">
        <v>234</v>
      </c>
      <c r="D43" s="10" t="n">
        <v>39870</v>
      </c>
      <c r="E43" s="17" t="s">
        <v>466</v>
      </c>
    </row>
    <row r="44" customFormat="false" ht="13.8" hidden="false" customHeight="false" outlineLevel="0" collapsed="false">
      <c r="A44" s="17"/>
      <c r="B44" s="4"/>
      <c r="C44" s="9" t="s">
        <v>234</v>
      </c>
      <c r="D44" s="10" t="n">
        <v>7385.14</v>
      </c>
      <c r="E44" s="17" t="s">
        <v>196</v>
      </c>
    </row>
    <row r="45" customFormat="false" ht="13.8" hidden="false" customHeight="false" outlineLevel="0" collapsed="false">
      <c r="A45" s="17"/>
      <c r="B45" s="4"/>
      <c r="C45" s="9" t="s">
        <v>145</v>
      </c>
      <c r="D45" s="10" t="n">
        <v>70</v>
      </c>
      <c r="E45" s="17" t="s">
        <v>467</v>
      </c>
    </row>
    <row r="46" customFormat="false" ht="13.8" hidden="false" customHeight="false" outlineLevel="0" collapsed="false">
      <c r="A46" s="17"/>
      <c r="B46" s="4"/>
      <c r="C46" s="9" t="s">
        <v>145</v>
      </c>
      <c r="D46" s="10" t="n">
        <v>70</v>
      </c>
      <c r="E46" s="17" t="s">
        <v>467</v>
      </c>
    </row>
    <row r="47" customFormat="false" ht="13.8" hidden="false" customHeight="false" outlineLevel="0" collapsed="false">
      <c r="A47" s="17"/>
      <c r="B47" s="4"/>
      <c r="C47" s="9" t="s">
        <v>12</v>
      </c>
      <c r="D47" s="10" t="n">
        <v>18.05</v>
      </c>
      <c r="E47" s="17" t="s">
        <v>468</v>
      </c>
    </row>
    <row r="48" customFormat="false" ht="13.8" hidden="false" customHeight="false" outlineLevel="0" collapsed="false">
      <c r="A48" s="17"/>
      <c r="B48" s="4"/>
      <c r="C48" s="9" t="s">
        <v>12</v>
      </c>
      <c r="D48" s="10" t="n">
        <v>411.15</v>
      </c>
      <c r="E48" s="17" t="s">
        <v>469</v>
      </c>
    </row>
    <row r="49" customFormat="false" ht="13.8" hidden="false" customHeight="false" outlineLevel="0" collapsed="false">
      <c r="A49" s="17"/>
      <c r="B49" s="4"/>
      <c r="C49" s="9" t="s">
        <v>12</v>
      </c>
      <c r="D49" s="10" t="n">
        <v>1800</v>
      </c>
      <c r="E49" s="17" t="s">
        <v>470</v>
      </c>
    </row>
    <row r="50" customFormat="false" ht="13.8" hidden="false" customHeight="false" outlineLevel="0" collapsed="false">
      <c r="A50" s="17"/>
      <c r="B50" s="4"/>
      <c r="C50" s="9" t="s">
        <v>12</v>
      </c>
      <c r="D50" s="10" t="n">
        <v>353.71</v>
      </c>
      <c r="E50" s="17" t="s">
        <v>471</v>
      </c>
    </row>
    <row r="51" customFormat="false" ht="13.8" hidden="false" customHeight="false" outlineLevel="0" collapsed="false">
      <c r="A51" s="17"/>
      <c r="B51" s="4"/>
      <c r="C51" s="9" t="s">
        <v>12</v>
      </c>
      <c r="D51" s="10" t="n">
        <v>29.71</v>
      </c>
      <c r="E51" s="17" t="s">
        <v>341</v>
      </c>
    </row>
    <row r="52" customFormat="false" ht="13.8" hidden="false" customHeight="false" outlineLevel="0" collapsed="false">
      <c r="A52" s="17"/>
      <c r="B52" s="4"/>
      <c r="C52" s="9" t="s">
        <v>12</v>
      </c>
      <c r="D52" s="10" t="n">
        <v>11.85</v>
      </c>
      <c r="E52" s="17" t="s">
        <v>472</v>
      </c>
    </row>
    <row r="53" customFormat="false" ht="13.8" hidden="false" customHeight="false" outlineLevel="0" collapsed="false">
      <c r="A53" s="17"/>
      <c r="B53" s="4"/>
      <c r="C53" s="9" t="s">
        <v>12</v>
      </c>
      <c r="D53" s="10" t="n">
        <v>6.94</v>
      </c>
      <c r="E53" s="17" t="s">
        <v>473</v>
      </c>
    </row>
    <row r="54" customFormat="false" ht="13.8" hidden="false" customHeight="false" outlineLevel="0" collapsed="false">
      <c r="A54" s="17"/>
      <c r="B54" s="4"/>
      <c r="C54" s="9" t="s">
        <v>12</v>
      </c>
      <c r="D54" s="10" t="n">
        <v>107.9</v>
      </c>
      <c r="E54" s="17" t="s">
        <v>474</v>
      </c>
    </row>
    <row r="55" customFormat="false" ht="13.8" hidden="false" customHeight="false" outlineLevel="0" collapsed="false">
      <c r="A55" s="17"/>
      <c r="B55" s="4"/>
      <c r="C55" s="9" t="s">
        <v>12</v>
      </c>
      <c r="D55" s="10" t="n">
        <v>159.96</v>
      </c>
      <c r="E55" s="17" t="s">
        <v>475</v>
      </c>
    </row>
    <row r="56" customFormat="false" ht="13.8" hidden="false" customHeight="false" outlineLevel="0" collapsed="false">
      <c r="A56" s="17"/>
      <c r="B56" s="4"/>
      <c r="C56" s="9" t="s">
        <v>12</v>
      </c>
      <c r="D56" s="10" t="n">
        <v>3.51</v>
      </c>
      <c r="E56" s="17" t="s">
        <v>476</v>
      </c>
    </row>
    <row r="57" customFormat="false" ht="13.8" hidden="false" customHeight="false" outlineLevel="0" collapsed="false">
      <c r="A57" s="17"/>
      <c r="B57" s="4"/>
      <c r="C57" s="9" t="s">
        <v>146</v>
      </c>
      <c r="D57" s="10" t="n">
        <v>2261</v>
      </c>
      <c r="E57" s="17" t="s">
        <v>334</v>
      </c>
    </row>
    <row r="58" customFormat="false" ht="13.8" hidden="false" customHeight="false" outlineLevel="0" collapsed="false">
      <c r="A58" s="17"/>
      <c r="B58" s="4"/>
      <c r="C58" s="9" t="s">
        <v>73</v>
      </c>
      <c r="D58" s="10" t="n">
        <v>43.13</v>
      </c>
      <c r="E58" s="17" t="s">
        <v>477</v>
      </c>
    </row>
    <row r="59" customFormat="false" ht="13.8" hidden="false" customHeight="false" outlineLevel="0" collapsed="false">
      <c r="A59" s="17"/>
      <c r="B59" s="4"/>
      <c r="C59" s="9" t="s">
        <v>73</v>
      </c>
      <c r="D59" s="10" t="n">
        <v>1225</v>
      </c>
      <c r="E59" s="17" t="s">
        <v>478</v>
      </c>
    </row>
    <row r="60" customFormat="false" ht="13.8" hidden="false" customHeight="false" outlineLevel="0" collapsed="false">
      <c r="A60" s="17"/>
      <c r="B60" s="4"/>
      <c r="C60" s="9" t="s">
        <v>200</v>
      </c>
      <c r="D60" s="10" t="n">
        <v>16332.1</v>
      </c>
      <c r="E60" s="17" t="s">
        <v>479</v>
      </c>
    </row>
    <row r="61" customFormat="false" ht="13.8" hidden="false" customHeight="false" outlineLevel="0" collapsed="false">
      <c r="A61" s="17"/>
      <c r="B61" s="4"/>
      <c r="C61" s="9" t="s">
        <v>200</v>
      </c>
      <c r="D61" s="10" t="n">
        <v>25156.01</v>
      </c>
      <c r="E61" s="17" t="s">
        <v>423</v>
      </c>
    </row>
    <row r="62" customFormat="false" ht="13.8" hidden="false" customHeight="false" outlineLevel="0" collapsed="false">
      <c r="A62" s="17"/>
      <c r="B62" s="4"/>
      <c r="C62" s="9" t="s">
        <v>200</v>
      </c>
      <c r="D62" s="10" t="n">
        <v>3000</v>
      </c>
      <c r="E62" s="17" t="s">
        <v>360</v>
      </c>
    </row>
    <row r="63" customFormat="false" ht="13.8" hidden="false" customHeight="false" outlineLevel="0" collapsed="false">
      <c r="A63" s="17"/>
      <c r="B63" s="4"/>
      <c r="C63" s="9" t="s">
        <v>86</v>
      </c>
      <c r="D63" s="10" t="n">
        <v>212.28</v>
      </c>
      <c r="E63" s="17" t="s">
        <v>471</v>
      </c>
    </row>
    <row r="64" customFormat="false" ht="13.8" hidden="false" customHeight="false" outlineLevel="0" collapsed="false">
      <c r="A64" s="17"/>
      <c r="B64" s="4"/>
      <c r="C64" s="9" t="s">
        <v>86</v>
      </c>
      <c r="D64" s="10" t="n">
        <v>28.07</v>
      </c>
      <c r="E64" s="17" t="s">
        <v>341</v>
      </c>
    </row>
    <row r="65" customFormat="false" ht="13.8" hidden="false" customHeight="false" outlineLevel="0" collapsed="false">
      <c r="A65" s="17"/>
      <c r="B65" s="4"/>
      <c r="C65" s="9" t="s">
        <v>86</v>
      </c>
      <c r="D65" s="10" t="n">
        <v>11.8</v>
      </c>
      <c r="E65" s="17" t="s">
        <v>363</v>
      </c>
    </row>
    <row r="66" customFormat="false" ht="13.8" hidden="false" customHeight="false" outlineLevel="0" collapsed="false">
      <c r="A66" s="17"/>
      <c r="B66" s="4"/>
      <c r="C66" s="9" t="s">
        <v>86</v>
      </c>
      <c r="D66" s="10" t="n">
        <v>231.5</v>
      </c>
      <c r="E66" s="17" t="s">
        <v>354</v>
      </c>
    </row>
    <row r="67" customFormat="false" ht="13.8" hidden="false" customHeight="false" outlineLevel="0" collapsed="false">
      <c r="A67" s="17"/>
      <c r="B67" s="4"/>
      <c r="C67" s="9" t="s">
        <v>86</v>
      </c>
      <c r="D67" s="10" t="n">
        <v>40.43</v>
      </c>
      <c r="E67" s="17" t="s">
        <v>480</v>
      </c>
    </row>
    <row r="68" customFormat="false" ht="13.8" hidden="false" customHeight="false" outlineLevel="0" collapsed="false">
      <c r="A68" s="17"/>
      <c r="B68" s="4"/>
      <c r="C68" s="9" t="s">
        <v>86</v>
      </c>
      <c r="D68" s="10" t="n">
        <v>12.08</v>
      </c>
      <c r="E68" s="17" t="s">
        <v>481</v>
      </c>
    </row>
    <row r="69" customFormat="false" ht="13.8" hidden="false" customHeight="false" outlineLevel="0" collapsed="false">
      <c r="A69" s="4" t="s">
        <v>97</v>
      </c>
      <c r="B69" s="4"/>
      <c r="C69" s="14"/>
      <c r="D69" s="15" t="n">
        <f aca="false">SUM(D40:D68)</f>
        <v>124074.29</v>
      </c>
      <c r="E69" s="18"/>
    </row>
    <row r="70" customFormat="false" ht="13.8" hidden="false" customHeight="false" outlineLevel="0" collapsed="false">
      <c r="A70" s="46" t="s">
        <v>197</v>
      </c>
      <c r="B70" s="4"/>
      <c r="C70" s="57" t="s">
        <v>234</v>
      </c>
      <c r="D70" s="58" t="n">
        <v>9459.33</v>
      </c>
      <c r="E70" s="18" t="s">
        <v>266</v>
      </c>
    </row>
    <row r="71" customFormat="false" ht="13.8" hidden="false" customHeight="false" outlineLevel="0" collapsed="false">
      <c r="A71" s="4" t="s">
        <v>199</v>
      </c>
      <c r="B71" s="4"/>
      <c r="C71" s="14"/>
      <c r="D71" s="15" t="n">
        <f aca="false">SUM(D70:D70)</f>
        <v>9459.33</v>
      </c>
      <c r="E71" s="18"/>
    </row>
    <row r="72" s="23" customFormat="true" ht="13.8" hidden="false" customHeight="false" outlineLevel="0" collapsed="false">
      <c r="A72" s="17" t="s">
        <v>482</v>
      </c>
      <c r="B72" s="17"/>
      <c r="C72" s="9" t="s">
        <v>200</v>
      </c>
      <c r="D72" s="10" t="n">
        <v>8800</v>
      </c>
      <c r="E72" s="17" t="s">
        <v>483</v>
      </c>
    </row>
    <row r="73" customFormat="false" ht="13.8" hidden="false" customHeight="false" outlineLevel="0" collapsed="false">
      <c r="A73" s="4" t="s">
        <v>484</v>
      </c>
      <c r="B73" s="4"/>
      <c r="C73" s="14"/>
      <c r="D73" s="15" t="n">
        <f aca="false">SUM(D72)</f>
        <v>8800</v>
      </c>
      <c r="E73" s="18"/>
    </row>
    <row r="74" customFormat="false" ht="13.8" hidden="false" customHeight="false" outlineLevel="0" collapsed="false">
      <c r="A74" s="17" t="s">
        <v>98</v>
      </c>
      <c r="B74" s="17"/>
      <c r="C74" s="9" t="s">
        <v>145</v>
      </c>
      <c r="D74" s="10" t="n">
        <v>435.24</v>
      </c>
      <c r="E74" s="17" t="s">
        <v>267</v>
      </c>
    </row>
    <row r="75" customFormat="false" ht="13.8" hidden="false" customHeight="false" outlineLevel="0" collapsed="false">
      <c r="A75" s="17"/>
      <c r="B75" s="17"/>
      <c r="C75" s="9" t="s">
        <v>12</v>
      </c>
      <c r="D75" s="10" t="n">
        <v>701.54</v>
      </c>
      <c r="E75" s="17" t="s">
        <v>267</v>
      </c>
    </row>
    <row r="76" customFormat="false" ht="13.8" hidden="false" customHeight="false" outlineLevel="0" collapsed="false">
      <c r="A76" s="17"/>
      <c r="B76" s="17"/>
      <c r="C76" s="9" t="s">
        <v>12</v>
      </c>
      <c r="D76" s="10" t="n">
        <v>334.35</v>
      </c>
      <c r="E76" s="17" t="s">
        <v>267</v>
      </c>
    </row>
    <row r="77" customFormat="false" ht="13.8" hidden="false" customHeight="false" outlineLevel="0" collapsed="false">
      <c r="A77" s="17"/>
      <c r="B77" s="17"/>
      <c r="C77" s="9" t="s">
        <v>348</v>
      </c>
      <c r="D77" s="10" t="n">
        <v>275.16</v>
      </c>
      <c r="E77" s="17" t="s">
        <v>267</v>
      </c>
    </row>
    <row r="78" customFormat="false" ht="13.8" hidden="false" customHeight="false" outlineLevel="0" collapsed="false">
      <c r="A78" s="17"/>
      <c r="B78" s="17"/>
      <c r="C78" s="9" t="s">
        <v>161</v>
      </c>
      <c r="D78" s="10" t="n">
        <v>424.2</v>
      </c>
      <c r="E78" s="17" t="s">
        <v>267</v>
      </c>
    </row>
    <row r="79" customFormat="false" ht="13.8" hidden="false" customHeight="false" outlineLevel="0" collapsed="false">
      <c r="A79" s="17"/>
      <c r="B79" s="17"/>
      <c r="C79" s="9" t="s">
        <v>161</v>
      </c>
      <c r="D79" s="10" t="n">
        <v>100</v>
      </c>
      <c r="E79" s="17" t="s">
        <v>267</v>
      </c>
    </row>
    <row r="80" customFormat="false" ht="13.8" hidden="false" customHeight="false" outlineLevel="0" collapsed="false">
      <c r="A80" s="17"/>
      <c r="B80" s="17"/>
      <c r="C80" s="9" t="s">
        <v>73</v>
      </c>
      <c r="D80" s="10" t="n">
        <v>255.24</v>
      </c>
      <c r="E80" s="17" t="s">
        <v>267</v>
      </c>
    </row>
    <row r="81" customFormat="false" ht="13.8" hidden="false" customHeight="false" outlineLevel="0" collapsed="false">
      <c r="A81" s="17"/>
      <c r="B81" s="17"/>
      <c r="C81" s="9" t="s">
        <v>73</v>
      </c>
      <c r="D81" s="10" t="n">
        <v>995.78</v>
      </c>
      <c r="E81" s="17" t="s">
        <v>267</v>
      </c>
    </row>
    <row r="82" customFormat="false" ht="13.8" hidden="false" customHeight="false" outlineLevel="0" collapsed="false">
      <c r="A82" s="17"/>
      <c r="B82" s="17"/>
      <c r="C82" s="9" t="s">
        <v>200</v>
      </c>
      <c r="D82" s="10" t="n">
        <v>222.3</v>
      </c>
      <c r="E82" s="17" t="s">
        <v>267</v>
      </c>
    </row>
    <row r="83" customFormat="false" ht="13.8" hidden="false" customHeight="false" outlineLevel="0" collapsed="false">
      <c r="A83" s="17"/>
      <c r="B83" s="17"/>
      <c r="C83" s="9" t="s">
        <v>200</v>
      </c>
      <c r="D83" s="10" t="n">
        <v>525.05</v>
      </c>
      <c r="E83" s="17" t="s">
        <v>267</v>
      </c>
    </row>
    <row r="84" customFormat="false" ht="13.8" hidden="false" customHeight="false" outlineLevel="0" collapsed="false">
      <c r="A84" s="4" t="s">
        <v>101</v>
      </c>
      <c r="B84" s="4"/>
      <c r="C84" s="14"/>
      <c r="D84" s="15" t="n">
        <f aca="false">SUM(D74:D83)</f>
        <v>4268.86</v>
      </c>
      <c r="E84" s="4"/>
    </row>
    <row r="85" customFormat="false" ht="13.8" hidden="false" customHeight="false" outlineLevel="0" collapsed="false">
      <c r="A85" s="17" t="s">
        <v>105</v>
      </c>
      <c r="B85" s="17"/>
      <c r="C85" s="9" t="s">
        <v>12</v>
      </c>
      <c r="D85" s="10" t="n">
        <v>203</v>
      </c>
      <c r="E85" s="17" t="s">
        <v>202</v>
      </c>
    </row>
    <row r="86" customFormat="false" ht="13.8" hidden="false" customHeight="false" outlineLevel="0" collapsed="false">
      <c r="A86" s="4" t="s">
        <v>107</v>
      </c>
      <c r="B86" s="4"/>
      <c r="C86" s="14"/>
      <c r="D86" s="15" t="n">
        <f aca="false">SUM(D85)</f>
        <v>203</v>
      </c>
      <c r="E86" s="4"/>
    </row>
    <row r="87" customFormat="false" ht="13.8" hidden="false" customHeight="false" outlineLevel="0" collapsed="false">
      <c r="A87" s="11" t="n">
        <v>20.25</v>
      </c>
      <c r="B87" s="17"/>
      <c r="C87" s="9" t="s">
        <v>451</v>
      </c>
      <c r="D87" s="10" t="n">
        <v>2000</v>
      </c>
      <c r="E87" s="17" t="s">
        <v>485</v>
      </c>
    </row>
    <row r="88" customFormat="false" ht="13.8" hidden="false" customHeight="false" outlineLevel="0" collapsed="false">
      <c r="A88" s="11"/>
      <c r="B88" s="17"/>
      <c r="C88" s="9" t="s">
        <v>451</v>
      </c>
      <c r="D88" s="10" t="n">
        <v>2000</v>
      </c>
      <c r="E88" s="17" t="s">
        <v>486</v>
      </c>
    </row>
    <row r="89" customFormat="false" ht="13.8" hidden="false" customHeight="false" outlineLevel="0" collapsed="false">
      <c r="A89" s="11"/>
      <c r="B89" s="17"/>
      <c r="C89" s="9" t="s">
        <v>126</v>
      </c>
      <c r="D89" s="10" t="n">
        <v>2713.5</v>
      </c>
      <c r="E89" s="17" t="s">
        <v>487</v>
      </c>
    </row>
    <row r="90" customFormat="false" ht="13.8" hidden="false" customHeight="false" outlineLevel="0" collapsed="false">
      <c r="A90" s="11"/>
      <c r="B90" s="17"/>
      <c r="C90" s="9" t="s">
        <v>126</v>
      </c>
      <c r="D90" s="10" t="n">
        <v>3081.63</v>
      </c>
      <c r="E90" s="17" t="s">
        <v>487</v>
      </c>
    </row>
    <row r="91" customFormat="false" ht="13.8" hidden="false" customHeight="false" outlineLevel="0" collapsed="false">
      <c r="A91" s="11"/>
      <c r="B91" s="17"/>
      <c r="C91" s="9" t="s">
        <v>126</v>
      </c>
      <c r="D91" s="10" t="n">
        <v>1138.87</v>
      </c>
      <c r="E91" s="17" t="s">
        <v>487</v>
      </c>
    </row>
    <row r="92" customFormat="false" ht="13.8" hidden="false" customHeight="false" outlineLevel="0" collapsed="false">
      <c r="A92" s="11"/>
      <c r="B92" s="17"/>
      <c r="C92" s="9" t="s">
        <v>126</v>
      </c>
      <c r="D92" s="10" t="n">
        <v>2380</v>
      </c>
      <c r="E92" s="17" t="s">
        <v>488</v>
      </c>
    </row>
    <row r="93" customFormat="false" ht="13.8" hidden="false" customHeight="false" outlineLevel="0" collapsed="false">
      <c r="A93" s="11"/>
      <c r="B93" s="17"/>
      <c r="C93" s="9" t="s">
        <v>320</v>
      </c>
      <c r="D93" s="10" t="n">
        <v>5371.72</v>
      </c>
      <c r="E93" s="17" t="s">
        <v>489</v>
      </c>
    </row>
    <row r="94" customFormat="false" ht="13.8" hidden="false" customHeight="false" outlineLevel="0" collapsed="false">
      <c r="A94" s="11"/>
      <c r="B94" s="17"/>
      <c r="C94" s="9" t="s">
        <v>320</v>
      </c>
      <c r="D94" s="10" t="n">
        <v>2739.92</v>
      </c>
      <c r="E94" s="17" t="s">
        <v>490</v>
      </c>
    </row>
    <row r="95" customFormat="false" ht="13.8" hidden="false" customHeight="false" outlineLevel="0" collapsed="false">
      <c r="A95" s="11"/>
      <c r="B95" s="17"/>
      <c r="C95" s="9" t="s">
        <v>348</v>
      </c>
      <c r="D95" s="10" t="n">
        <v>13123</v>
      </c>
      <c r="E95" s="17" t="s">
        <v>491</v>
      </c>
    </row>
    <row r="96" customFormat="false" ht="13.8" hidden="false" customHeight="false" outlineLevel="0" collapsed="false">
      <c r="A96" s="11"/>
      <c r="B96" s="17"/>
      <c r="C96" s="9" t="s">
        <v>348</v>
      </c>
      <c r="D96" s="10" t="n">
        <v>2613.45</v>
      </c>
      <c r="E96" s="17" t="s">
        <v>492</v>
      </c>
    </row>
    <row r="97" customFormat="false" ht="13.8" hidden="false" customHeight="false" outlineLevel="0" collapsed="false">
      <c r="A97" s="11"/>
      <c r="B97" s="17"/>
      <c r="C97" s="9" t="s">
        <v>348</v>
      </c>
      <c r="D97" s="10" t="n">
        <v>4087.79</v>
      </c>
      <c r="E97" s="17" t="s">
        <v>493</v>
      </c>
    </row>
    <row r="98" customFormat="false" ht="13.8" hidden="false" customHeight="false" outlineLevel="0" collapsed="false">
      <c r="A98" s="11"/>
      <c r="B98" s="17"/>
      <c r="C98" s="9" t="s">
        <v>73</v>
      </c>
      <c r="D98" s="10" t="n">
        <v>3516.87</v>
      </c>
      <c r="E98" s="17" t="s">
        <v>494</v>
      </c>
    </row>
    <row r="99" customFormat="false" ht="13.8" hidden="false" customHeight="false" outlineLevel="0" collapsed="false">
      <c r="A99" s="11"/>
      <c r="B99" s="17"/>
      <c r="C99" s="9" t="s">
        <v>73</v>
      </c>
      <c r="D99" s="10" t="n">
        <v>3364.52</v>
      </c>
      <c r="E99" s="17" t="s">
        <v>495</v>
      </c>
    </row>
    <row r="100" customFormat="false" ht="13.8" hidden="false" customHeight="false" outlineLevel="0" collapsed="false">
      <c r="A100" s="11"/>
      <c r="B100" s="17"/>
      <c r="C100" s="9" t="s">
        <v>73</v>
      </c>
      <c r="D100" s="10" t="n">
        <v>200</v>
      </c>
      <c r="E100" s="17" t="s">
        <v>496</v>
      </c>
    </row>
    <row r="101" customFormat="false" ht="13.8" hidden="false" customHeight="false" outlineLevel="0" collapsed="false">
      <c r="A101" s="11"/>
      <c r="B101" s="17"/>
      <c r="C101" s="9" t="s">
        <v>200</v>
      </c>
      <c r="D101" s="10" t="n">
        <v>10488.99</v>
      </c>
      <c r="E101" s="17" t="s">
        <v>497</v>
      </c>
    </row>
    <row r="102" customFormat="false" ht="13.8" hidden="false" customHeight="false" outlineLevel="0" collapsed="false">
      <c r="A102" s="11"/>
      <c r="B102" s="17"/>
      <c r="C102" s="9" t="s">
        <v>86</v>
      </c>
      <c r="D102" s="10" t="n">
        <v>16751</v>
      </c>
      <c r="E102" s="17" t="s">
        <v>498</v>
      </c>
    </row>
    <row r="103" customFormat="false" ht="13.8" hidden="false" customHeight="false" outlineLevel="0" collapsed="false">
      <c r="A103" s="11"/>
      <c r="B103" s="17"/>
      <c r="C103" s="9" t="s">
        <v>86</v>
      </c>
      <c r="D103" s="10" t="n">
        <v>3285</v>
      </c>
      <c r="E103" s="17" t="s">
        <v>499</v>
      </c>
    </row>
    <row r="104" customFormat="false" ht="13.8" hidden="false" customHeight="false" outlineLevel="0" collapsed="false">
      <c r="A104" s="11"/>
      <c r="B104" s="17"/>
      <c r="C104" s="9" t="s">
        <v>86</v>
      </c>
      <c r="D104" s="10" t="n">
        <v>798.89</v>
      </c>
      <c r="E104" s="17" t="s">
        <v>500</v>
      </c>
    </row>
    <row r="105" customFormat="false" ht="13.8" hidden="false" customHeight="false" outlineLevel="0" collapsed="false">
      <c r="A105" s="11"/>
      <c r="B105" s="17"/>
      <c r="C105" s="9" t="s">
        <v>86</v>
      </c>
      <c r="D105" s="10" t="n">
        <v>20</v>
      </c>
      <c r="E105" s="17" t="s">
        <v>500</v>
      </c>
    </row>
    <row r="106" customFormat="false" ht="13.8" hidden="false" customHeight="false" outlineLevel="0" collapsed="false">
      <c r="A106" s="11"/>
      <c r="B106" s="17"/>
      <c r="C106" s="9" t="s">
        <v>86</v>
      </c>
      <c r="D106" s="10" t="n">
        <v>100</v>
      </c>
      <c r="E106" s="17" t="s">
        <v>500</v>
      </c>
    </row>
    <row r="107" customFormat="false" ht="13.8" hidden="false" customHeight="false" outlineLevel="0" collapsed="false">
      <c r="A107" s="11"/>
      <c r="B107" s="17"/>
      <c r="C107" s="9" t="s">
        <v>86</v>
      </c>
      <c r="D107" s="10" t="n">
        <v>1879.99</v>
      </c>
      <c r="E107" s="17" t="s">
        <v>500</v>
      </c>
    </row>
    <row r="108" customFormat="false" ht="13.8" hidden="false" customHeight="false" outlineLevel="0" collapsed="false">
      <c r="A108" s="11"/>
      <c r="B108" s="17"/>
      <c r="C108" s="9" t="s">
        <v>86</v>
      </c>
      <c r="D108" s="10" t="n">
        <v>200</v>
      </c>
      <c r="E108" s="17" t="s">
        <v>501</v>
      </c>
    </row>
    <row r="109" customFormat="false" ht="13.8" hidden="false" customHeight="false" outlineLevel="0" collapsed="false">
      <c r="A109" s="4" t="s">
        <v>113</v>
      </c>
      <c r="B109" s="4"/>
      <c r="C109" s="14"/>
      <c r="D109" s="15" t="n">
        <f aca="false">SUM(D87:D108)</f>
        <v>81855.14</v>
      </c>
      <c r="E109" s="4"/>
    </row>
    <row r="110" customFormat="false" ht="13.8" hidden="false" customHeight="false" outlineLevel="0" collapsed="false">
      <c r="A110" s="17" t="s">
        <v>114</v>
      </c>
      <c r="B110" s="17"/>
      <c r="C110" s="9" t="s">
        <v>12</v>
      </c>
      <c r="D110" s="10" t="n">
        <v>1813.8</v>
      </c>
      <c r="E110" s="17" t="s">
        <v>502</v>
      </c>
    </row>
    <row r="111" customFormat="false" ht="13.8" hidden="false" customHeight="false" outlineLevel="0" collapsed="false">
      <c r="A111" s="4" t="s">
        <v>116</v>
      </c>
      <c r="B111" s="4"/>
      <c r="C111" s="14"/>
      <c r="D111" s="15" t="n">
        <f aca="false">SUM(D110)</f>
        <v>1813.8</v>
      </c>
      <c r="E111" s="4"/>
    </row>
    <row r="112" customFormat="false" ht="13.8" hidden="false" customHeight="false" outlineLevel="0" collapsed="false">
      <c r="A112" s="17" t="s">
        <v>212</v>
      </c>
      <c r="B112" s="17"/>
      <c r="C112" s="9" t="s">
        <v>12</v>
      </c>
      <c r="D112" s="10" t="n">
        <v>278.23</v>
      </c>
      <c r="E112" s="17" t="s">
        <v>214</v>
      </c>
    </row>
    <row r="113" customFormat="false" ht="13.8" hidden="false" customHeight="false" outlineLevel="0" collapsed="false">
      <c r="A113" s="4" t="s">
        <v>215</v>
      </c>
      <c r="B113" s="4"/>
      <c r="C113" s="14"/>
      <c r="D113" s="15" t="n">
        <f aca="false">SUM(D112)</f>
        <v>278.23</v>
      </c>
      <c r="E113" s="4"/>
    </row>
    <row r="114" customFormat="false" ht="13.8" hidden="false" customHeight="false" outlineLevel="0" collapsed="false">
      <c r="A114" s="11" t="n">
        <v>59.17</v>
      </c>
      <c r="B114" s="17"/>
      <c r="C114" s="9" t="s">
        <v>126</v>
      </c>
      <c r="D114" s="10" t="n">
        <v>6144.5</v>
      </c>
      <c r="E114" s="17" t="s">
        <v>433</v>
      </c>
    </row>
    <row r="115" customFormat="false" ht="13.8" hidden="false" customHeight="false" outlineLevel="0" collapsed="false">
      <c r="A115" s="11"/>
      <c r="B115" s="17"/>
      <c r="C115" s="9" t="s">
        <v>126</v>
      </c>
      <c r="D115" s="10" t="n">
        <v>3059.1</v>
      </c>
      <c r="E115" s="17" t="s">
        <v>433</v>
      </c>
    </row>
    <row r="116" customFormat="false" ht="13.8" hidden="false" customHeight="false" outlineLevel="0" collapsed="false">
      <c r="A116" s="11"/>
      <c r="B116" s="17"/>
      <c r="C116" s="9" t="s">
        <v>126</v>
      </c>
      <c r="D116" s="10" t="n">
        <v>3724.63</v>
      </c>
      <c r="E116" s="17" t="s">
        <v>433</v>
      </c>
    </row>
    <row r="117" customFormat="false" ht="13.8" hidden="false" customHeight="false" outlineLevel="0" collapsed="false">
      <c r="A117" s="11"/>
      <c r="B117" s="17"/>
      <c r="C117" s="9" t="s">
        <v>126</v>
      </c>
      <c r="D117" s="10" t="n">
        <v>2936.51</v>
      </c>
      <c r="E117" s="17" t="s">
        <v>433</v>
      </c>
    </row>
    <row r="118" customFormat="false" ht="13.8" hidden="false" customHeight="false" outlineLevel="0" collapsed="false">
      <c r="A118" s="11"/>
      <c r="B118" s="17"/>
      <c r="C118" s="9" t="s">
        <v>126</v>
      </c>
      <c r="D118" s="10" t="n">
        <v>2826.97</v>
      </c>
      <c r="E118" s="17" t="s">
        <v>433</v>
      </c>
    </row>
    <row r="119" customFormat="false" ht="13.8" hidden="false" customHeight="false" outlineLevel="0" collapsed="false">
      <c r="A119" s="11"/>
      <c r="B119" s="17"/>
      <c r="C119" s="9" t="s">
        <v>126</v>
      </c>
      <c r="D119" s="10" t="n">
        <v>5666.24</v>
      </c>
      <c r="E119" s="17" t="s">
        <v>433</v>
      </c>
    </row>
    <row r="120" customFormat="false" ht="13.8" hidden="false" customHeight="false" outlineLevel="0" collapsed="false">
      <c r="A120" s="11"/>
      <c r="B120" s="17"/>
      <c r="C120" s="9" t="s">
        <v>126</v>
      </c>
      <c r="D120" s="10" t="n">
        <v>15871.72</v>
      </c>
      <c r="E120" s="17" t="s">
        <v>433</v>
      </c>
    </row>
    <row r="121" customFormat="false" ht="13.8" hidden="false" customHeight="false" outlineLevel="0" collapsed="false">
      <c r="A121" s="11"/>
      <c r="B121" s="17"/>
      <c r="C121" s="9" t="s">
        <v>126</v>
      </c>
      <c r="D121" s="10" t="n">
        <v>2776.4</v>
      </c>
      <c r="E121" s="17" t="s">
        <v>433</v>
      </c>
    </row>
    <row r="122" customFormat="false" ht="13.8" hidden="false" customHeight="false" outlineLevel="0" collapsed="false">
      <c r="A122" s="11"/>
      <c r="B122" s="17"/>
      <c r="C122" s="9" t="s">
        <v>126</v>
      </c>
      <c r="D122" s="10" t="n">
        <v>2909.41</v>
      </c>
      <c r="E122" s="17" t="s">
        <v>433</v>
      </c>
    </row>
    <row r="123" customFormat="false" ht="13.8" hidden="false" customHeight="false" outlineLevel="0" collapsed="false">
      <c r="A123" s="11"/>
      <c r="B123" s="17"/>
      <c r="C123" s="9" t="s">
        <v>126</v>
      </c>
      <c r="D123" s="10" t="n">
        <v>6513.67</v>
      </c>
      <c r="E123" s="17" t="s">
        <v>433</v>
      </c>
    </row>
    <row r="124" customFormat="false" ht="13.8" hidden="false" customHeight="false" outlineLevel="0" collapsed="false">
      <c r="A124" s="11"/>
      <c r="B124" s="17"/>
      <c r="C124" s="9" t="s">
        <v>126</v>
      </c>
      <c r="D124" s="10" t="n">
        <v>3809.59</v>
      </c>
      <c r="E124" s="17" t="s">
        <v>433</v>
      </c>
    </row>
    <row r="125" customFormat="false" ht="13.8" hidden="false" customHeight="false" outlineLevel="0" collapsed="false">
      <c r="A125" s="11"/>
      <c r="B125" s="17"/>
      <c r="C125" s="9" t="s">
        <v>126</v>
      </c>
      <c r="D125" s="10" t="n">
        <v>4339.08</v>
      </c>
      <c r="E125" s="17" t="s">
        <v>433</v>
      </c>
    </row>
    <row r="126" customFormat="false" ht="13.8" hidden="false" customHeight="false" outlineLevel="0" collapsed="false">
      <c r="A126" s="11"/>
      <c r="B126" s="17"/>
      <c r="C126" s="9" t="s">
        <v>126</v>
      </c>
      <c r="D126" s="10" t="n">
        <v>1724.51</v>
      </c>
      <c r="E126" s="17" t="s">
        <v>433</v>
      </c>
    </row>
    <row r="127" customFormat="false" ht="13.8" hidden="false" customHeight="false" outlineLevel="0" collapsed="false">
      <c r="A127" s="11"/>
      <c r="B127" s="17"/>
      <c r="C127" s="9" t="s">
        <v>126</v>
      </c>
      <c r="D127" s="10" t="n">
        <v>4440.22</v>
      </c>
      <c r="E127" s="17" t="s">
        <v>433</v>
      </c>
    </row>
    <row r="128" customFormat="false" ht="13.8" hidden="false" customHeight="false" outlineLevel="0" collapsed="false">
      <c r="A128" s="11"/>
      <c r="B128" s="17"/>
      <c r="C128" s="9" t="s">
        <v>126</v>
      </c>
      <c r="D128" s="10" t="n">
        <v>15500</v>
      </c>
      <c r="E128" s="17" t="s">
        <v>433</v>
      </c>
    </row>
    <row r="129" customFormat="false" ht="13.8" hidden="false" customHeight="false" outlineLevel="0" collapsed="false">
      <c r="A129" s="11"/>
      <c r="B129" s="17"/>
      <c r="C129" s="9" t="s">
        <v>126</v>
      </c>
      <c r="D129" s="10" t="n">
        <v>3100</v>
      </c>
      <c r="E129" s="17" t="s">
        <v>433</v>
      </c>
    </row>
    <row r="130" customFormat="false" ht="13.8" hidden="false" customHeight="false" outlineLevel="0" collapsed="false">
      <c r="A130" s="11"/>
      <c r="B130" s="17"/>
      <c r="C130" s="9" t="s">
        <v>126</v>
      </c>
      <c r="D130" s="10" t="n">
        <v>15500</v>
      </c>
      <c r="E130" s="17" t="s">
        <v>433</v>
      </c>
    </row>
    <row r="131" customFormat="false" ht="13.8" hidden="false" customHeight="false" outlineLevel="0" collapsed="false">
      <c r="A131" s="11"/>
      <c r="B131" s="17"/>
      <c r="C131" s="9" t="s">
        <v>126</v>
      </c>
      <c r="D131" s="10" t="n">
        <v>3100</v>
      </c>
      <c r="E131" s="17" t="s">
        <v>433</v>
      </c>
    </row>
    <row r="132" customFormat="false" ht="13.8" hidden="false" customHeight="false" outlineLevel="0" collapsed="false">
      <c r="A132" s="11"/>
      <c r="B132" s="17"/>
      <c r="C132" s="9" t="s">
        <v>126</v>
      </c>
      <c r="D132" s="10" t="n">
        <v>15500</v>
      </c>
      <c r="E132" s="17" t="s">
        <v>433</v>
      </c>
    </row>
    <row r="133" customFormat="false" ht="13.8" hidden="false" customHeight="false" outlineLevel="0" collapsed="false">
      <c r="A133" s="11"/>
      <c r="B133" s="17"/>
      <c r="C133" s="9" t="s">
        <v>126</v>
      </c>
      <c r="D133" s="10" t="n">
        <v>31000</v>
      </c>
      <c r="E133" s="17" t="s">
        <v>433</v>
      </c>
    </row>
    <row r="134" customFormat="false" ht="13.8" hidden="false" customHeight="false" outlineLevel="0" collapsed="false">
      <c r="A134" s="11"/>
      <c r="B134" s="17"/>
      <c r="C134" s="9" t="s">
        <v>126</v>
      </c>
      <c r="D134" s="10" t="n">
        <v>3100</v>
      </c>
      <c r="E134" s="17" t="s">
        <v>433</v>
      </c>
    </row>
    <row r="135" customFormat="false" ht="13.8" hidden="false" customHeight="false" outlineLevel="0" collapsed="false">
      <c r="A135" s="11"/>
      <c r="B135" s="17"/>
      <c r="C135" s="9" t="s">
        <v>126</v>
      </c>
      <c r="D135" s="10" t="n">
        <v>3100</v>
      </c>
      <c r="E135" s="17" t="s">
        <v>433</v>
      </c>
    </row>
    <row r="136" customFormat="false" ht="13.8" hidden="false" customHeight="false" outlineLevel="0" collapsed="false">
      <c r="A136" s="11"/>
      <c r="B136" s="17"/>
      <c r="C136" s="9" t="s">
        <v>126</v>
      </c>
      <c r="D136" s="10" t="n">
        <v>13000</v>
      </c>
      <c r="E136" s="17" t="s">
        <v>433</v>
      </c>
    </row>
    <row r="137" customFormat="false" ht="13.8" hidden="false" customHeight="false" outlineLevel="0" collapsed="false">
      <c r="A137" s="11"/>
      <c r="B137" s="17"/>
      <c r="C137" s="9" t="s">
        <v>348</v>
      </c>
      <c r="D137" s="10" t="n">
        <v>120142.81</v>
      </c>
      <c r="E137" s="17" t="s">
        <v>433</v>
      </c>
    </row>
    <row r="138" customFormat="false" ht="13.8" hidden="false" customHeight="false" outlineLevel="0" collapsed="false">
      <c r="A138" s="11"/>
      <c r="B138" s="17"/>
      <c r="C138" s="9" t="s">
        <v>200</v>
      </c>
      <c r="D138" s="10" t="n">
        <v>496666.63</v>
      </c>
      <c r="E138" s="17" t="s">
        <v>433</v>
      </c>
    </row>
    <row r="139" customFormat="false" ht="13.8" hidden="false" customHeight="false" outlineLevel="0" collapsed="false">
      <c r="A139" s="11"/>
      <c r="B139" s="17"/>
      <c r="C139" s="9" t="s">
        <v>86</v>
      </c>
      <c r="D139" s="10" t="n">
        <v>251592.52</v>
      </c>
      <c r="E139" s="17" t="s">
        <v>433</v>
      </c>
    </row>
    <row r="140" customFormat="false" ht="13.8" hidden="false" customHeight="false" outlineLevel="0" collapsed="false">
      <c r="A140" s="29" t="s">
        <v>118</v>
      </c>
      <c r="B140" s="4"/>
      <c r="C140" s="14"/>
      <c r="D140" s="15" t="n">
        <f aca="false">SUM(D114:D139)</f>
        <v>1038044.51</v>
      </c>
      <c r="E140" s="17"/>
    </row>
    <row r="141" customFormat="false" ht="13.8" hidden="false" customHeight="false" outlineLevel="0" collapsed="false">
      <c r="A141" s="30" t="s">
        <v>119</v>
      </c>
      <c r="B141" s="17"/>
      <c r="C141" s="9" t="s">
        <v>12</v>
      </c>
      <c r="D141" s="10" t="n">
        <v>7128</v>
      </c>
      <c r="E141" s="17" t="s">
        <v>503</v>
      </c>
    </row>
    <row r="142" customFormat="false" ht="13.8" hidden="false" customHeight="false" outlineLevel="0" collapsed="false">
      <c r="A142" s="31" t="s">
        <v>121</v>
      </c>
      <c r="B142" s="17"/>
      <c r="C142" s="9"/>
      <c r="D142" s="15" t="n">
        <f aca="false">SUM(D141)</f>
        <v>7128</v>
      </c>
      <c r="E142" s="17"/>
    </row>
    <row r="143" customFormat="false" ht="13.8" hidden="false" customHeight="false" outlineLevel="0" collapsed="false">
      <c r="A143" s="30" t="n">
        <v>65.01</v>
      </c>
      <c r="B143" s="17"/>
      <c r="C143" s="9"/>
      <c r="D143" s="10" t="n">
        <v>1361697.99</v>
      </c>
      <c r="E143" s="17" t="s">
        <v>504</v>
      </c>
    </row>
    <row r="144" customFormat="false" ht="13.8" hidden="false" customHeight="false" outlineLevel="0" collapsed="false">
      <c r="A144" s="31" t="s">
        <v>123</v>
      </c>
      <c r="B144" s="17"/>
      <c r="C144" s="9"/>
      <c r="D144" s="15" t="n">
        <f aca="false">SUM(D143)</f>
        <v>1361697.99</v>
      </c>
      <c r="E144" s="17"/>
    </row>
    <row r="145" customFormat="false" ht="13.8" hidden="false" customHeight="false" outlineLevel="0" collapsed="false">
      <c r="A145" s="30" t="s">
        <v>228</v>
      </c>
      <c r="B145" s="17"/>
      <c r="C145" s="9"/>
      <c r="D145" s="10" t="n">
        <v>17813631.97</v>
      </c>
      <c r="E145" s="17" t="s">
        <v>504</v>
      </c>
    </row>
    <row r="146" customFormat="false" ht="13.8" hidden="false" customHeight="false" outlineLevel="0" collapsed="false">
      <c r="A146" s="31" t="s">
        <v>291</v>
      </c>
      <c r="B146" s="4"/>
      <c r="C146" s="14"/>
      <c r="D146" s="15" t="n">
        <f aca="false">SUM(D145:D145)</f>
        <v>17813631.97</v>
      </c>
      <c r="E146" s="4"/>
    </row>
    <row r="147" customFormat="false" ht="13.8" hidden="false" customHeight="false" outlineLevel="0" collapsed="false">
      <c r="A147" s="30"/>
      <c r="B147" s="4"/>
      <c r="C147" s="9"/>
      <c r="D147" s="10"/>
      <c r="E147" s="17"/>
    </row>
    <row r="148" customFormat="false" ht="13.8" hidden="false" customHeight="false" outlineLevel="0" collapsed="false">
      <c r="A148" s="31" t="s">
        <v>505</v>
      </c>
      <c r="B148" s="4"/>
      <c r="C148" s="14"/>
      <c r="D148" s="15" t="n">
        <f aca="false">SUM(D12+D15+D17+D19+D39+D69+D71+D73+D84+D86+D109+D111+D113+D140+D142+D144+D146+D29)</f>
        <v>20497101.39</v>
      </c>
      <c r="E148" s="4"/>
    </row>
    <row r="149" customFormat="false" ht="13.8" hidden="false" customHeight="false" outlineLevel="0" collapsed="false"/>
    <row r="150" customFormat="false" ht="13.8" hidden="false" customHeight="false" outlineLevel="0" collapsed="false"/>
    <row r="151" customFormat="false" ht="13.8" hidden="false" customHeight="false" outlineLevel="0" collapsed="false"/>
    <row r="152" customFormat="false" ht="13.8" hidden="false" customHeight="false" outlineLevel="0" collapsed="false"/>
    <row r="153" customFormat="false" ht="13.8" hidden="false" customHeight="false" outlineLevel="0" collapsed="false"/>
    <row r="154" customFormat="false" ht="13.8" hidden="false" customHeight="false" outlineLevel="0" collapsed="false"/>
    <row r="155" customFormat="false" ht="13.8" hidden="false" customHeight="false" outlineLevel="0" collapsed="false"/>
    <row r="156" customFormat="false" ht="13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8" activeCellId="0" sqref="B8"/>
    </sheetView>
  </sheetViews>
  <sheetFormatPr defaultRowHeight="15" zeroHeight="false" outlineLevelRow="0" outlineLevelCol="0"/>
  <cols>
    <col collapsed="false" customWidth="true" hidden="false" outlineLevel="0" max="1" min="1" style="0" width="26.39"/>
    <col collapsed="false" customWidth="true" hidden="false" outlineLevel="0" max="2" min="2" style="0" width="18.89"/>
    <col collapsed="false" customWidth="true" hidden="false" outlineLevel="0" max="3" min="3" style="0" width="8.67"/>
    <col collapsed="false" customWidth="true" hidden="false" outlineLevel="0" max="4" min="4" style="0" width="13.29"/>
    <col collapsed="false" customWidth="true" hidden="false" outlineLevel="0" max="5" min="5" style="0" width="70.86"/>
    <col collapsed="false" customWidth="true" hidden="false" outlineLevel="0" max="1025" min="6" style="0" width="8.67"/>
  </cols>
  <sheetData>
    <row r="1" customFormat="false" ht="13.8" hidden="false" customHeight="false" outlineLevel="0" collapsed="false">
      <c r="A1" s="4"/>
      <c r="B1" s="5"/>
      <c r="C1" s="5"/>
      <c r="D1" s="6"/>
      <c r="E1" s="5"/>
    </row>
    <row r="2" customFormat="false" ht="13.8" hidden="false" customHeight="false" outlineLevel="0" collapsed="false">
      <c r="A2" s="2" t="s">
        <v>0</v>
      </c>
      <c r="B2" s="2"/>
      <c r="C2" s="2"/>
      <c r="D2" s="3"/>
    </row>
    <row r="3" customFormat="false" ht="13.8" hidden="false" customHeight="false" outlineLevel="0" collapsed="false">
      <c r="A3" s="2" t="s">
        <v>1</v>
      </c>
      <c r="B3" s="2"/>
      <c r="C3" s="2"/>
      <c r="D3" s="3"/>
    </row>
    <row r="4" customFormat="false" ht="13.8" hidden="false" customHeight="false" outlineLevel="0" collapsed="false">
      <c r="D4" s="1"/>
    </row>
    <row r="5" customFormat="false" ht="13.8" hidden="false" customHeight="false" outlineLevel="0" collapsed="false">
      <c r="A5" s="2" t="s">
        <v>2</v>
      </c>
      <c r="B5" s="2"/>
      <c r="C5" s="2"/>
      <c r="D5" s="3"/>
      <c r="E5" s="2"/>
    </row>
    <row r="6" customFormat="false" ht="13.8" hidden="false" customHeight="false" outlineLevel="0" collapsed="false">
      <c r="A6" s="2" t="s">
        <v>3</v>
      </c>
      <c r="B6" s="2"/>
      <c r="C6" s="2"/>
      <c r="D6" s="3"/>
      <c r="E6" s="2"/>
    </row>
    <row r="7" customFormat="false" ht="13.8" hidden="false" customHeight="false" outlineLevel="0" collapsed="false">
      <c r="A7" s="2"/>
      <c r="B7" s="2"/>
      <c r="C7" s="2"/>
      <c r="D7" s="3"/>
      <c r="E7" s="2"/>
    </row>
    <row r="8" customFormat="false" ht="13.8" hidden="false" customHeight="false" outlineLevel="0" collapsed="false">
      <c r="A8" s="2"/>
      <c r="B8" s="2" t="s">
        <v>447</v>
      </c>
      <c r="C8" s="2"/>
      <c r="D8" s="3"/>
      <c r="E8" s="2"/>
    </row>
    <row r="9" customFormat="false" ht="13.8" hidden="false" customHeight="false" outlineLevel="0" collapsed="false">
      <c r="A9" s="2"/>
      <c r="B9" s="2"/>
      <c r="C9" s="2"/>
      <c r="D9" s="3"/>
      <c r="E9" s="2"/>
    </row>
    <row r="10" customFormat="false" ht="15" hidden="false" customHeight="false" outlineLevel="0" collapsed="false">
      <c r="A10" s="4" t="s">
        <v>5</v>
      </c>
      <c r="B10" s="5" t="s">
        <v>6</v>
      </c>
      <c r="C10" s="5" t="s">
        <v>7</v>
      </c>
      <c r="D10" s="6" t="s">
        <v>8</v>
      </c>
      <c r="E10" s="5" t="s">
        <v>9</v>
      </c>
    </row>
    <row r="11" customFormat="false" ht="13.8" hidden="false" customHeight="false" outlineLevel="0" collapsed="false">
      <c r="A11" s="7" t="s">
        <v>10</v>
      </c>
      <c r="B11" s="8"/>
      <c r="C11" s="9" t="s">
        <v>12</v>
      </c>
      <c r="D11" s="10" t="n">
        <v>163561</v>
      </c>
      <c r="E11" s="11" t="s">
        <v>443</v>
      </c>
    </row>
    <row r="12" customFormat="false" ht="13.8" hidden="false" customHeight="false" outlineLevel="0" collapsed="false">
      <c r="A12" s="7"/>
      <c r="B12" s="8"/>
      <c r="C12" s="9" t="s">
        <v>12</v>
      </c>
      <c r="D12" s="10" t="n">
        <v>41311</v>
      </c>
      <c r="E12" s="11" t="s">
        <v>443</v>
      </c>
    </row>
    <row r="13" customFormat="false" ht="13.8" hidden="false" customHeight="false" outlineLevel="0" collapsed="false">
      <c r="A13" s="7"/>
      <c r="B13" s="8"/>
      <c r="C13" s="9" t="s">
        <v>12</v>
      </c>
      <c r="D13" s="10" t="n">
        <v>139073</v>
      </c>
      <c r="E13" s="11" t="s">
        <v>443</v>
      </c>
    </row>
    <row r="14" customFormat="false" ht="13.8" hidden="false" customHeight="false" outlineLevel="0" collapsed="false">
      <c r="A14" s="7"/>
      <c r="B14" s="8"/>
      <c r="C14" s="9" t="s">
        <v>12</v>
      </c>
      <c r="D14" s="10" t="n">
        <v>159072</v>
      </c>
      <c r="E14" s="11" t="s">
        <v>443</v>
      </c>
    </row>
    <row r="15" customFormat="false" ht="13.8" hidden="false" customHeight="false" outlineLevel="0" collapsed="false">
      <c r="A15" s="7"/>
      <c r="B15" s="8"/>
      <c r="C15" s="9" t="s">
        <v>12</v>
      </c>
      <c r="D15" s="10" t="n">
        <v>8371</v>
      </c>
      <c r="E15" s="11" t="s">
        <v>506</v>
      </c>
    </row>
    <row r="16" customFormat="false" ht="13.8" hidden="false" customHeight="false" outlineLevel="0" collapsed="false">
      <c r="A16" s="7"/>
      <c r="B16" s="8"/>
      <c r="C16" s="9" t="s">
        <v>12</v>
      </c>
      <c r="D16" s="10" t="n">
        <v>5395</v>
      </c>
      <c r="E16" s="11" t="s">
        <v>443</v>
      </c>
    </row>
    <row r="17" customFormat="false" ht="13.8" hidden="false" customHeight="false" outlineLevel="0" collapsed="false">
      <c r="A17" s="7"/>
      <c r="B17" s="8"/>
      <c r="C17" s="9" t="s">
        <v>12</v>
      </c>
      <c r="D17" s="10" t="n">
        <v>5881</v>
      </c>
      <c r="E17" s="11" t="s">
        <v>443</v>
      </c>
    </row>
    <row r="18" customFormat="false" ht="13.8" hidden="false" customHeight="false" outlineLevel="0" collapsed="false">
      <c r="A18" s="7"/>
      <c r="B18" s="8"/>
      <c r="C18" s="9" t="s">
        <v>12</v>
      </c>
      <c r="D18" s="10" t="n">
        <v>9055</v>
      </c>
      <c r="E18" s="11" t="s">
        <v>443</v>
      </c>
    </row>
    <row r="19" customFormat="false" ht="13.8" hidden="false" customHeight="false" outlineLevel="0" collapsed="false">
      <c r="A19" s="7"/>
      <c r="B19" s="8"/>
      <c r="C19" s="9" t="s">
        <v>12</v>
      </c>
      <c r="D19" s="10" t="n">
        <v>5867</v>
      </c>
      <c r="E19" s="11" t="s">
        <v>443</v>
      </c>
    </row>
    <row r="20" customFormat="false" ht="13.8" hidden="false" customHeight="false" outlineLevel="0" collapsed="false">
      <c r="A20" s="7"/>
      <c r="B20" s="8"/>
      <c r="C20" s="9" t="s">
        <v>12</v>
      </c>
      <c r="D20" s="10" t="n">
        <v>5884</v>
      </c>
      <c r="E20" s="11" t="s">
        <v>443</v>
      </c>
    </row>
    <row r="21" customFormat="false" ht="13.8" hidden="false" customHeight="false" outlineLevel="0" collapsed="false">
      <c r="A21" s="7"/>
      <c r="B21" s="8"/>
      <c r="C21" s="9" t="s">
        <v>12</v>
      </c>
      <c r="D21" s="10" t="n">
        <v>13875</v>
      </c>
      <c r="E21" s="11" t="s">
        <v>507</v>
      </c>
    </row>
    <row r="22" customFormat="false" ht="13.8" hidden="false" customHeight="false" outlineLevel="0" collapsed="false">
      <c r="A22" s="7"/>
      <c r="B22" s="8"/>
      <c r="C22" s="9" t="s">
        <v>12</v>
      </c>
      <c r="D22" s="10" t="n">
        <v>70270</v>
      </c>
      <c r="E22" s="11" t="s">
        <v>508</v>
      </c>
    </row>
    <row r="23" customFormat="false" ht="13.8" hidden="false" customHeight="false" outlineLevel="0" collapsed="false">
      <c r="A23" s="7"/>
      <c r="B23" s="8"/>
      <c r="C23" s="9" t="s">
        <v>12</v>
      </c>
      <c r="D23" s="10" t="n">
        <v>277758</v>
      </c>
      <c r="E23" s="11" t="s">
        <v>509</v>
      </c>
    </row>
    <row r="24" customFormat="false" ht="13.8" hidden="false" customHeight="false" outlineLevel="0" collapsed="false">
      <c r="A24" s="7"/>
      <c r="B24" s="8"/>
      <c r="C24" s="9" t="s">
        <v>12</v>
      </c>
      <c r="D24" s="10" t="n">
        <v>110620</v>
      </c>
      <c r="E24" s="11" t="s">
        <v>510</v>
      </c>
    </row>
    <row r="25" customFormat="false" ht="13.8" hidden="false" customHeight="false" outlineLevel="0" collapsed="false">
      <c r="A25" s="7"/>
      <c r="B25" s="8"/>
      <c r="C25" s="9" t="s">
        <v>12</v>
      </c>
      <c r="D25" s="10" t="n">
        <v>1677</v>
      </c>
      <c r="E25" s="11" t="s">
        <v>511</v>
      </c>
    </row>
    <row r="26" customFormat="false" ht="13.8" hidden="false" customHeight="false" outlineLevel="0" collapsed="false">
      <c r="A26" s="7"/>
      <c r="B26" s="8"/>
      <c r="C26" s="9" t="s">
        <v>12</v>
      </c>
      <c r="D26" s="10" t="n">
        <v>170</v>
      </c>
      <c r="E26" s="11" t="s">
        <v>17</v>
      </c>
    </row>
    <row r="27" customFormat="false" ht="13.8" hidden="false" customHeight="false" outlineLevel="0" collapsed="false">
      <c r="A27" s="7"/>
      <c r="B27" s="8"/>
      <c r="C27" s="9" t="s">
        <v>12</v>
      </c>
      <c r="D27" s="10" t="n">
        <v>3600</v>
      </c>
      <c r="E27" s="11" t="s">
        <v>17</v>
      </c>
    </row>
    <row r="28" customFormat="false" ht="13.8" hidden="false" customHeight="false" outlineLevel="0" collapsed="false">
      <c r="A28" s="7"/>
      <c r="B28" s="8"/>
      <c r="C28" s="9" t="s">
        <v>12</v>
      </c>
      <c r="D28" s="10" t="n">
        <v>2617</v>
      </c>
      <c r="E28" s="11" t="s">
        <v>153</v>
      </c>
    </row>
    <row r="29" customFormat="false" ht="13.8" hidden="false" customHeight="false" outlineLevel="0" collapsed="false">
      <c r="A29" s="7"/>
      <c r="B29" s="8"/>
      <c r="C29" s="9" t="s">
        <v>73</v>
      </c>
      <c r="D29" s="10" t="n">
        <v>1000</v>
      </c>
      <c r="E29" s="11" t="s">
        <v>512</v>
      </c>
    </row>
    <row r="30" customFormat="false" ht="13.8" hidden="false" customHeight="false" outlineLevel="0" collapsed="false">
      <c r="A30" s="7"/>
      <c r="B30" s="8"/>
      <c r="C30" s="9" t="s">
        <v>86</v>
      </c>
      <c r="D30" s="10" t="n">
        <v>1700</v>
      </c>
      <c r="E30" s="11" t="s">
        <v>512</v>
      </c>
    </row>
    <row r="31" customFormat="false" ht="13.8" hidden="false" customHeight="false" outlineLevel="0" collapsed="false">
      <c r="A31" s="4" t="s">
        <v>19</v>
      </c>
      <c r="B31" s="4"/>
      <c r="C31" s="14"/>
      <c r="D31" s="15" t="n">
        <f aca="false">SUM(D11:D30)</f>
        <v>1026757</v>
      </c>
      <c r="E31" s="16"/>
    </row>
    <row r="32" customFormat="false" ht="13.8" hidden="false" customHeight="false" outlineLevel="0" collapsed="false">
      <c r="A32" s="17" t="s">
        <v>20</v>
      </c>
      <c r="B32" s="17"/>
      <c r="C32" s="9" t="s">
        <v>12</v>
      </c>
      <c r="D32" s="10" t="n">
        <v>44599</v>
      </c>
      <c r="E32" s="17" t="s">
        <v>389</v>
      </c>
    </row>
    <row r="33" customFormat="false" ht="13.8" hidden="false" customHeight="false" outlineLevel="0" collapsed="false">
      <c r="A33" s="4" t="s">
        <v>22</v>
      </c>
      <c r="B33" s="4"/>
      <c r="C33" s="14"/>
      <c r="D33" s="15" t="n">
        <f aca="false">SUM(D32)</f>
        <v>44599</v>
      </c>
      <c r="E33" s="4"/>
    </row>
    <row r="34" customFormat="false" ht="13.8" hidden="false" customHeight="false" outlineLevel="0" collapsed="false">
      <c r="A34" s="17" t="s">
        <v>23</v>
      </c>
      <c r="B34" s="17"/>
      <c r="C34" s="9" t="s">
        <v>12</v>
      </c>
      <c r="D34" s="10" t="n">
        <v>5580</v>
      </c>
      <c r="E34" s="17" t="s">
        <v>513</v>
      </c>
    </row>
    <row r="35" customFormat="false" ht="13.8" hidden="false" customHeight="false" outlineLevel="0" collapsed="false">
      <c r="A35" s="17"/>
      <c r="B35" s="17"/>
      <c r="C35" s="9" t="s">
        <v>12</v>
      </c>
      <c r="D35" s="10" t="n">
        <v>2232</v>
      </c>
      <c r="E35" s="17" t="s">
        <v>514</v>
      </c>
    </row>
    <row r="36" customFormat="false" ht="13.8" hidden="false" customHeight="false" outlineLevel="0" collapsed="false">
      <c r="A36" s="17"/>
      <c r="B36" s="17"/>
      <c r="C36" s="9" t="s">
        <v>12</v>
      </c>
      <c r="D36" s="10" t="n">
        <v>1449</v>
      </c>
      <c r="E36" s="17" t="s">
        <v>515</v>
      </c>
    </row>
    <row r="37" customFormat="false" ht="13.8" hidden="false" customHeight="false" outlineLevel="0" collapsed="false">
      <c r="A37" s="4" t="s">
        <v>29</v>
      </c>
      <c r="B37" s="4"/>
      <c r="C37" s="14"/>
      <c r="D37" s="15" t="n">
        <f aca="false">SUM(D34:D36)</f>
        <v>9261</v>
      </c>
      <c r="E37" s="18"/>
    </row>
    <row r="38" customFormat="false" ht="13.8" hidden="false" customHeight="false" outlineLevel="0" collapsed="false">
      <c r="A38" s="17" t="s">
        <v>143</v>
      </c>
      <c r="B38" s="17"/>
      <c r="C38" s="9" t="s">
        <v>145</v>
      </c>
      <c r="D38" s="10" t="n">
        <v>288</v>
      </c>
      <c r="E38" s="17" t="s">
        <v>445</v>
      </c>
    </row>
    <row r="39" customFormat="false" ht="13.8" hidden="false" customHeight="false" outlineLevel="0" collapsed="false">
      <c r="A39" s="17"/>
      <c r="B39" s="17"/>
      <c r="C39" s="9" t="s">
        <v>348</v>
      </c>
      <c r="D39" s="10" t="n">
        <v>887</v>
      </c>
      <c r="E39" s="17" t="s">
        <v>445</v>
      </c>
    </row>
    <row r="40" customFormat="false" ht="13.8" hidden="false" customHeight="false" outlineLevel="0" collapsed="false">
      <c r="A40" s="17"/>
      <c r="B40" s="17"/>
      <c r="C40" s="9" t="s">
        <v>348</v>
      </c>
      <c r="D40" s="10" t="n">
        <v>887</v>
      </c>
      <c r="E40" s="17" t="s">
        <v>445</v>
      </c>
    </row>
    <row r="41" customFormat="false" ht="13.8" hidden="false" customHeight="false" outlineLevel="0" collapsed="false">
      <c r="A41" s="17"/>
      <c r="B41" s="17"/>
      <c r="C41" s="9" t="s">
        <v>348</v>
      </c>
      <c r="D41" s="10" t="n">
        <v>887</v>
      </c>
      <c r="E41" s="17" t="s">
        <v>445</v>
      </c>
    </row>
    <row r="42" customFormat="false" ht="13.8" hidden="false" customHeight="false" outlineLevel="0" collapsed="false">
      <c r="A42" s="17"/>
      <c r="B42" s="17"/>
      <c r="C42" s="9" t="s">
        <v>348</v>
      </c>
      <c r="D42" s="10" t="n">
        <v>887</v>
      </c>
      <c r="E42" s="17" t="s">
        <v>445</v>
      </c>
    </row>
    <row r="43" customFormat="false" ht="13.8" hidden="false" customHeight="false" outlineLevel="0" collapsed="false">
      <c r="A43" s="17"/>
      <c r="B43" s="17"/>
      <c r="C43" s="9" t="s">
        <v>161</v>
      </c>
      <c r="D43" s="10" t="n">
        <v>311</v>
      </c>
      <c r="E43" s="17" t="s">
        <v>445</v>
      </c>
    </row>
    <row r="44" customFormat="false" ht="13.8" hidden="false" customHeight="false" outlineLevel="0" collapsed="false">
      <c r="A44" s="17"/>
      <c r="B44" s="17"/>
      <c r="C44" s="9" t="s">
        <v>161</v>
      </c>
      <c r="D44" s="10" t="n">
        <v>576</v>
      </c>
      <c r="E44" s="17" t="s">
        <v>445</v>
      </c>
    </row>
    <row r="45" customFormat="false" ht="13.8" hidden="false" customHeight="false" outlineLevel="0" collapsed="false">
      <c r="A45" s="17"/>
      <c r="B45" s="17"/>
      <c r="C45" s="9" t="s">
        <v>73</v>
      </c>
      <c r="D45" s="10" t="n">
        <v>288</v>
      </c>
      <c r="E45" s="17" t="s">
        <v>445</v>
      </c>
    </row>
    <row r="46" customFormat="false" ht="13.8" hidden="false" customHeight="false" outlineLevel="0" collapsed="false">
      <c r="A46" s="4" t="s">
        <v>148</v>
      </c>
      <c r="B46" s="4"/>
      <c r="C46" s="14"/>
      <c r="D46" s="15" t="n">
        <f aca="false">SUM(D38:D45)</f>
        <v>5011</v>
      </c>
      <c r="E46" s="18"/>
    </row>
    <row r="47" customFormat="false" ht="13.8" hidden="false" customHeight="false" outlineLevel="0" collapsed="false">
      <c r="A47" s="17" t="s">
        <v>30</v>
      </c>
      <c r="B47" s="17"/>
      <c r="C47" s="9" t="s">
        <v>12</v>
      </c>
      <c r="D47" s="10" t="n">
        <v>33665</v>
      </c>
      <c r="E47" s="17" t="s">
        <v>149</v>
      </c>
    </row>
    <row r="48" customFormat="false" ht="13.8" hidden="false" customHeight="false" outlineLevel="0" collapsed="false">
      <c r="A48" s="4" t="s">
        <v>32</v>
      </c>
      <c r="B48" s="4"/>
      <c r="C48" s="14"/>
      <c r="D48" s="15" t="n">
        <f aca="false">SUM(D47)</f>
        <v>33665</v>
      </c>
      <c r="E48" s="4"/>
    </row>
    <row r="49" customFormat="false" ht="13.8" hidden="false" customHeight="false" outlineLevel="0" collapsed="false">
      <c r="A49" s="18" t="s">
        <v>33</v>
      </c>
      <c r="B49" s="18"/>
      <c r="C49" s="18" t="n">
        <v>12</v>
      </c>
      <c r="D49" s="19" t="n">
        <v>5201</v>
      </c>
      <c r="E49" s="18" t="s">
        <v>516</v>
      </c>
    </row>
    <row r="50" customFormat="false" ht="13.8" hidden="false" customHeight="false" outlineLevel="0" collapsed="false">
      <c r="A50" s="4" t="s">
        <v>35</v>
      </c>
      <c r="B50" s="18"/>
      <c r="C50" s="18"/>
      <c r="D50" s="20" t="n">
        <f aca="false">SUM(D49:D49)</f>
        <v>5201</v>
      </c>
      <c r="E50" s="18"/>
    </row>
    <row r="51" customFormat="false" ht="13.8" hidden="false" customHeight="false" outlineLevel="0" collapsed="false">
      <c r="A51" s="17" t="s">
        <v>36</v>
      </c>
      <c r="B51" s="17"/>
      <c r="C51" s="9" t="s">
        <v>12</v>
      </c>
      <c r="D51" s="21" t="n">
        <v>25440</v>
      </c>
      <c r="E51" s="11" t="s">
        <v>517</v>
      </c>
    </row>
    <row r="52" customFormat="false" ht="13.8" hidden="false" customHeight="false" outlineLevel="0" collapsed="false">
      <c r="A52" s="7"/>
      <c r="B52" s="8"/>
      <c r="C52" s="9" t="s">
        <v>12</v>
      </c>
      <c r="D52" s="10" t="n">
        <v>2617</v>
      </c>
      <c r="E52" s="11" t="s">
        <v>518</v>
      </c>
    </row>
    <row r="53" customFormat="false" ht="13.8" hidden="false" customHeight="false" outlineLevel="0" collapsed="false">
      <c r="A53" s="4" t="s">
        <v>39</v>
      </c>
      <c r="B53" s="4"/>
      <c r="C53" s="14"/>
      <c r="D53" s="15" t="n">
        <f aca="false">SUM(D51:D52)</f>
        <v>28057</v>
      </c>
      <c r="E53" s="18"/>
    </row>
    <row r="54" s="2" customFormat="true" ht="13.8" hidden="false" customHeight="false" outlineLevel="0" collapsed="false">
      <c r="A54" s="2" t="s">
        <v>40</v>
      </c>
      <c r="D54" s="3" t="n">
        <f aca="false">SUM(D31+D33+D37+D46+D48+D50+D53)</f>
        <v>1152551</v>
      </c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RowHeight="15" zeroHeight="false" outlineLevelRow="0" outlineLevelCol="0"/>
  <cols>
    <col collapsed="false" customWidth="true" hidden="false" outlineLevel="0" max="1" min="1" style="0" width="31.54"/>
    <col collapsed="false" customWidth="true" hidden="false" outlineLevel="0" max="2" min="2" style="0" width="12.9"/>
    <col collapsed="false" customWidth="true" hidden="false" outlineLevel="0" max="3" min="3" style="0" width="16.26"/>
    <col collapsed="false" customWidth="true" hidden="false" outlineLevel="0" max="4" min="4" style="0" width="13.43"/>
    <col collapsed="false" customWidth="true" hidden="false" outlineLevel="0" max="5" min="5" style="0" width="95.71"/>
    <col collapsed="false" customWidth="true" hidden="false" outlineLevel="0" max="1025" min="6" style="0" width="9.13"/>
  </cols>
  <sheetData>
    <row r="1" customFormat="false" ht="15" hidden="false" customHeight="false" outlineLevel="0" collapsed="false">
      <c r="A1" s="2" t="s">
        <v>312</v>
      </c>
      <c r="B1" s="2"/>
      <c r="C1" s="2"/>
      <c r="D1" s="2"/>
    </row>
    <row r="2" customFormat="false" ht="15" hidden="false" customHeight="false" outlineLevel="0" collapsed="false">
      <c r="A2" s="2" t="s">
        <v>1</v>
      </c>
      <c r="B2" s="2"/>
      <c r="C2" s="2"/>
      <c r="D2" s="2"/>
    </row>
    <row r="3" customFormat="false" ht="15" hidden="false" customHeight="false" outlineLevel="0" collapsed="false">
      <c r="A3" s="2"/>
      <c r="B3" s="2"/>
      <c r="C3" s="2"/>
      <c r="D3" s="2"/>
    </row>
    <row r="4" customFormat="false" ht="15" hidden="false" customHeight="false" outlineLevel="0" collapsed="false">
      <c r="A4" s="2" t="s">
        <v>2</v>
      </c>
      <c r="B4" s="2"/>
      <c r="C4" s="2"/>
      <c r="D4" s="2"/>
    </row>
    <row r="5" customFormat="false" ht="15" hidden="false" customHeight="false" outlineLevel="0" collapsed="false">
      <c r="A5" s="2" t="s">
        <v>41</v>
      </c>
      <c r="B5" s="2"/>
      <c r="C5" s="2"/>
      <c r="D5" s="2"/>
    </row>
    <row r="6" customFormat="false" ht="15" hidden="false" customHeight="false" outlineLevel="0" collapsed="false">
      <c r="A6" s="2"/>
      <c r="B6" s="2"/>
      <c r="C6" s="2"/>
      <c r="D6" s="2"/>
    </row>
    <row r="7" customFormat="false" ht="15" hidden="false" customHeight="false" outlineLevel="0" collapsed="false">
      <c r="A7" s="2"/>
      <c r="B7" s="2"/>
      <c r="C7" s="2"/>
      <c r="D7" s="2"/>
    </row>
    <row r="8" customFormat="false" ht="13.8" hidden="false" customHeight="false" outlineLevel="0" collapsed="false">
      <c r="A8" s="2" t="s">
        <v>519</v>
      </c>
      <c r="B8" s="2"/>
      <c r="C8" s="2" t="s">
        <v>520</v>
      </c>
      <c r="D8" s="60"/>
      <c r="E8" s="71"/>
    </row>
    <row r="10" customFormat="false" ht="15" hidden="false" customHeight="false" outlineLevel="0" collapsed="false">
      <c r="A10" s="4" t="s">
        <v>5</v>
      </c>
      <c r="B10" s="5" t="s">
        <v>6</v>
      </c>
      <c r="C10" s="5" t="s">
        <v>7</v>
      </c>
      <c r="D10" s="5" t="s">
        <v>8</v>
      </c>
      <c r="E10" s="4" t="s">
        <v>9</v>
      </c>
    </row>
    <row r="11" customFormat="false" ht="13.8" hidden="false" customHeight="false" outlineLevel="0" collapsed="false">
      <c r="A11" s="7" t="s">
        <v>43</v>
      </c>
      <c r="B11" s="5"/>
      <c r="C11" s="9" t="s">
        <v>320</v>
      </c>
      <c r="D11" s="35" t="n">
        <v>22940.24</v>
      </c>
      <c r="E11" s="17" t="s">
        <v>521</v>
      </c>
    </row>
    <row r="12" customFormat="false" ht="13.8" hidden="false" customHeight="false" outlineLevel="0" collapsed="false">
      <c r="A12" s="24" t="s">
        <v>315</v>
      </c>
      <c r="B12" s="5"/>
      <c r="C12" s="5"/>
      <c r="D12" s="15" t="n">
        <f aca="false">SUM(D11)</f>
        <v>22940.24</v>
      </c>
      <c r="E12" s="4"/>
    </row>
    <row r="13" customFormat="false" ht="13.8" hidden="false" customHeight="false" outlineLevel="0" collapsed="false">
      <c r="A13" s="7" t="s">
        <v>45</v>
      </c>
      <c r="B13" s="8"/>
      <c r="C13" s="9" t="s">
        <v>335</v>
      </c>
      <c r="D13" s="10" t="n">
        <v>10941.61</v>
      </c>
      <c r="E13" s="17" t="s">
        <v>522</v>
      </c>
    </row>
    <row r="14" customFormat="false" ht="13.8" hidden="false" customHeight="false" outlineLevel="0" collapsed="false">
      <c r="A14" s="7"/>
      <c r="B14" s="8"/>
      <c r="C14" s="9" t="s">
        <v>51</v>
      </c>
      <c r="D14" s="10" t="n">
        <v>1200.67</v>
      </c>
      <c r="E14" s="17" t="s">
        <v>47</v>
      </c>
    </row>
    <row r="15" customFormat="false" ht="13.8" hidden="false" customHeight="false" outlineLevel="0" collapsed="false">
      <c r="A15" s="24" t="s">
        <v>48</v>
      </c>
      <c r="B15" s="5"/>
      <c r="C15" s="25"/>
      <c r="D15" s="15" t="n">
        <f aca="false">SUM(D13:D14)</f>
        <v>12142.28</v>
      </c>
      <c r="E15" s="4"/>
    </row>
    <row r="16" customFormat="false" ht="13.8" hidden="false" customHeight="false" outlineLevel="0" collapsed="false">
      <c r="A16" s="7" t="s">
        <v>49</v>
      </c>
      <c r="B16" s="8"/>
      <c r="C16" s="9" t="s">
        <v>126</v>
      </c>
      <c r="D16" s="10" t="n">
        <v>1057.29</v>
      </c>
      <c r="E16" s="17" t="s">
        <v>523</v>
      </c>
    </row>
    <row r="17" customFormat="false" ht="13.8" hidden="false" customHeight="false" outlineLevel="0" collapsed="false">
      <c r="A17" s="7"/>
      <c r="B17" s="8"/>
      <c r="C17" s="9" t="s">
        <v>146</v>
      </c>
      <c r="D17" s="10" t="n">
        <v>1549.91</v>
      </c>
      <c r="E17" s="17" t="s">
        <v>50</v>
      </c>
    </row>
    <row r="18" customFormat="false" ht="13.8" hidden="false" customHeight="false" outlineLevel="0" collapsed="false">
      <c r="A18" s="24" t="s">
        <v>54</v>
      </c>
      <c r="B18" s="5"/>
      <c r="C18" s="25"/>
      <c r="D18" s="15" t="n">
        <f aca="false">SUM(D16:D17)</f>
        <v>2607.2</v>
      </c>
      <c r="E18" s="4"/>
    </row>
    <row r="19" customFormat="false" ht="13.8" hidden="false" customHeight="false" outlineLevel="0" collapsed="false">
      <c r="A19" s="7" t="s">
        <v>55</v>
      </c>
      <c r="B19" s="5"/>
      <c r="C19" s="57" t="s">
        <v>51</v>
      </c>
      <c r="D19" s="72" t="n">
        <v>5546.87</v>
      </c>
      <c r="E19" s="17" t="s">
        <v>524</v>
      </c>
    </row>
    <row r="20" customFormat="false" ht="13.8" hidden="false" customHeight="false" outlineLevel="0" collapsed="false">
      <c r="A20" s="24" t="s">
        <v>57</v>
      </c>
      <c r="B20" s="4"/>
      <c r="C20" s="26"/>
      <c r="D20" s="15" t="n">
        <f aca="false">SUM(D19)</f>
        <v>5546.87</v>
      </c>
      <c r="E20" s="4"/>
    </row>
    <row r="21" customFormat="false" ht="13.8" hidden="false" customHeight="false" outlineLevel="0" collapsed="false">
      <c r="A21" s="7" t="s">
        <v>58</v>
      </c>
      <c r="B21" s="17"/>
      <c r="C21" s="18" t="n">
        <v>11</v>
      </c>
      <c r="D21" s="18" t="n">
        <v>49.52</v>
      </c>
      <c r="E21" s="17" t="s">
        <v>525</v>
      </c>
    </row>
    <row r="22" customFormat="false" ht="13.8" hidden="false" customHeight="false" outlineLevel="0" collapsed="false">
      <c r="A22" s="7"/>
      <c r="B22" s="17"/>
      <c r="C22" s="18" t="n">
        <v>17</v>
      </c>
      <c r="D22" s="18" t="n">
        <v>733</v>
      </c>
      <c r="E22" s="17" t="s">
        <v>526</v>
      </c>
    </row>
    <row r="23" customFormat="false" ht="13.8" hidden="false" customHeight="false" outlineLevel="0" collapsed="false">
      <c r="A23" s="7"/>
      <c r="B23" s="17"/>
      <c r="C23" s="18" t="n">
        <v>17</v>
      </c>
      <c r="D23" s="18" t="n">
        <v>289.88</v>
      </c>
      <c r="E23" s="17" t="s">
        <v>527</v>
      </c>
    </row>
    <row r="24" customFormat="false" ht="13.8" hidden="false" customHeight="false" outlineLevel="0" collapsed="false">
      <c r="A24" s="7"/>
      <c r="B24" s="17"/>
      <c r="C24" s="9" t="s">
        <v>146</v>
      </c>
      <c r="D24" s="27" t="n">
        <v>2233.26</v>
      </c>
      <c r="E24" s="17" t="s">
        <v>528</v>
      </c>
    </row>
    <row r="25" customFormat="false" ht="13.8" hidden="false" customHeight="false" outlineLevel="0" collapsed="false">
      <c r="A25" s="7"/>
      <c r="B25" s="17"/>
      <c r="C25" s="9" t="s">
        <v>146</v>
      </c>
      <c r="D25" s="27" t="n">
        <v>25.3</v>
      </c>
      <c r="E25" s="17" t="s">
        <v>525</v>
      </c>
    </row>
    <row r="26" customFormat="false" ht="13.8" hidden="false" customHeight="false" outlineLevel="0" collapsed="false">
      <c r="A26" s="7"/>
      <c r="B26" s="17"/>
      <c r="C26" s="9" t="s">
        <v>146</v>
      </c>
      <c r="D26" s="27" t="n">
        <v>25.18</v>
      </c>
      <c r="E26" s="17" t="s">
        <v>525</v>
      </c>
    </row>
    <row r="27" customFormat="false" ht="13.8" hidden="false" customHeight="false" outlineLevel="0" collapsed="false">
      <c r="A27" s="7"/>
      <c r="B27" s="17"/>
      <c r="C27" s="9" t="s">
        <v>146</v>
      </c>
      <c r="D27" s="27" t="n">
        <v>101.89</v>
      </c>
      <c r="E27" s="17" t="s">
        <v>525</v>
      </c>
    </row>
    <row r="28" customFormat="false" ht="13.8" hidden="false" customHeight="false" outlineLevel="0" collapsed="false">
      <c r="A28" s="7"/>
      <c r="B28" s="17"/>
      <c r="C28" s="9" t="s">
        <v>51</v>
      </c>
      <c r="D28" s="27" t="n">
        <v>1765.27</v>
      </c>
      <c r="E28" s="17" t="s">
        <v>529</v>
      </c>
    </row>
    <row r="29" customFormat="false" ht="13.8" hidden="false" customHeight="false" outlineLevel="0" collapsed="false">
      <c r="A29" s="7"/>
      <c r="B29" s="17"/>
      <c r="C29" s="9" t="s">
        <v>265</v>
      </c>
      <c r="D29" s="27" t="n">
        <v>25.18</v>
      </c>
      <c r="E29" s="17" t="s">
        <v>525</v>
      </c>
    </row>
    <row r="30" customFormat="false" ht="13.8" hidden="false" customHeight="false" outlineLevel="0" collapsed="false">
      <c r="A30" s="7"/>
      <c r="B30" s="17"/>
      <c r="C30" s="9" t="s">
        <v>265</v>
      </c>
      <c r="D30" s="27" t="n">
        <v>1023.64</v>
      </c>
      <c r="E30" s="17" t="s">
        <v>63</v>
      </c>
    </row>
    <row r="31" customFormat="false" ht="13.8" hidden="false" customHeight="false" outlineLevel="0" collapsed="false">
      <c r="A31" s="4" t="s">
        <v>64</v>
      </c>
      <c r="B31" s="4"/>
      <c r="C31" s="14"/>
      <c r="D31" s="15" t="n">
        <f aca="false">SUM(D21:D30)</f>
        <v>6272.12</v>
      </c>
      <c r="E31" s="17"/>
    </row>
    <row r="32" customFormat="false" ht="13.8" hidden="false" customHeight="false" outlineLevel="0" collapsed="false">
      <c r="A32" s="17" t="s">
        <v>65</v>
      </c>
      <c r="B32" s="17"/>
      <c r="C32" s="9" t="s">
        <v>320</v>
      </c>
      <c r="D32" s="10" t="n">
        <v>89</v>
      </c>
      <c r="E32" s="17" t="s">
        <v>530</v>
      </c>
    </row>
    <row r="33" customFormat="false" ht="13.8" hidden="false" customHeight="false" outlineLevel="0" collapsed="false">
      <c r="A33" s="17"/>
      <c r="B33" s="17"/>
      <c r="C33" s="9" t="s">
        <v>273</v>
      </c>
      <c r="D33" s="10" t="n">
        <v>70</v>
      </c>
      <c r="E33" s="17" t="s">
        <v>531</v>
      </c>
    </row>
    <row r="34" customFormat="false" ht="13.8" hidden="false" customHeight="false" outlineLevel="0" collapsed="false">
      <c r="A34" s="17"/>
      <c r="B34" s="17"/>
      <c r="C34" s="9" t="s">
        <v>146</v>
      </c>
      <c r="D34" s="10" t="n">
        <v>4369.68</v>
      </c>
      <c r="E34" s="17" t="s">
        <v>245</v>
      </c>
    </row>
    <row r="35" customFormat="false" ht="13.8" hidden="false" customHeight="false" outlineLevel="0" collapsed="false">
      <c r="A35" s="17"/>
      <c r="B35" s="17"/>
      <c r="C35" s="9" t="s">
        <v>146</v>
      </c>
      <c r="D35" s="27" t="n">
        <v>450.69</v>
      </c>
      <c r="E35" s="17" t="s">
        <v>532</v>
      </c>
    </row>
    <row r="36" customFormat="false" ht="13.8" hidden="false" customHeight="false" outlineLevel="0" collapsed="false">
      <c r="A36" s="17"/>
      <c r="B36" s="17"/>
      <c r="C36" s="9" t="s">
        <v>146</v>
      </c>
      <c r="D36" s="10" t="n">
        <v>4912.56</v>
      </c>
      <c r="E36" s="17" t="s">
        <v>532</v>
      </c>
    </row>
    <row r="37" customFormat="false" ht="13.8" hidden="false" customHeight="false" outlineLevel="0" collapsed="false">
      <c r="A37" s="17"/>
      <c r="B37" s="17"/>
      <c r="C37" s="9" t="s">
        <v>146</v>
      </c>
      <c r="D37" s="10" t="n">
        <v>21.17</v>
      </c>
      <c r="E37" s="17" t="s">
        <v>533</v>
      </c>
    </row>
    <row r="38" customFormat="false" ht="13.8" hidden="false" customHeight="false" outlineLevel="0" collapsed="false">
      <c r="A38" s="7"/>
      <c r="B38" s="17"/>
      <c r="C38" s="9" t="s">
        <v>146</v>
      </c>
      <c r="D38" s="27" t="n">
        <v>230.77</v>
      </c>
      <c r="E38" s="17" t="s">
        <v>533</v>
      </c>
    </row>
    <row r="39" customFormat="false" ht="13.8" hidden="false" customHeight="false" outlineLevel="0" collapsed="false">
      <c r="A39" s="17"/>
      <c r="B39" s="17"/>
      <c r="C39" s="9" t="s">
        <v>51</v>
      </c>
      <c r="D39" s="10" t="n">
        <v>293.93</v>
      </c>
      <c r="E39" s="17" t="s">
        <v>534</v>
      </c>
    </row>
    <row r="40" customFormat="false" ht="13.8" hidden="false" customHeight="false" outlineLevel="0" collapsed="false">
      <c r="A40" s="17"/>
      <c r="B40" s="17"/>
      <c r="C40" s="9" t="s">
        <v>51</v>
      </c>
      <c r="D40" s="10" t="n">
        <v>215.82</v>
      </c>
      <c r="E40" s="17" t="s">
        <v>535</v>
      </c>
    </row>
    <row r="41" customFormat="false" ht="13.8" hidden="false" customHeight="false" outlineLevel="0" collapsed="false">
      <c r="A41" s="17"/>
      <c r="B41" s="17"/>
      <c r="C41" s="9" t="s">
        <v>51</v>
      </c>
      <c r="D41" s="10" t="n">
        <v>6998.79</v>
      </c>
      <c r="E41" s="17" t="s">
        <v>460</v>
      </c>
    </row>
    <row r="42" customFormat="false" ht="13.8" hidden="false" customHeight="false" outlineLevel="0" collapsed="false">
      <c r="A42" s="17"/>
      <c r="B42" s="17"/>
      <c r="C42" s="9" t="s">
        <v>51</v>
      </c>
      <c r="D42" s="10" t="n">
        <v>2599.95</v>
      </c>
      <c r="E42" s="17" t="s">
        <v>68</v>
      </c>
    </row>
    <row r="43" customFormat="false" ht="13.8" hidden="false" customHeight="false" outlineLevel="0" collapsed="false">
      <c r="A43" s="17"/>
      <c r="B43" s="17"/>
      <c r="C43" s="9" t="s">
        <v>200</v>
      </c>
      <c r="D43" s="10" t="n">
        <v>19.8</v>
      </c>
      <c r="E43" s="17" t="s">
        <v>535</v>
      </c>
    </row>
    <row r="44" customFormat="false" ht="13.8" hidden="false" customHeight="false" outlineLevel="0" collapsed="false">
      <c r="A44" s="17"/>
      <c r="B44" s="17"/>
      <c r="C44" s="9" t="s">
        <v>265</v>
      </c>
      <c r="D44" s="10" t="n">
        <v>84.45</v>
      </c>
      <c r="E44" s="17" t="s">
        <v>536</v>
      </c>
    </row>
    <row r="45" customFormat="false" ht="13.8" hidden="false" customHeight="false" outlineLevel="0" collapsed="false">
      <c r="A45" s="17"/>
      <c r="B45" s="17"/>
      <c r="C45" s="9" t="s">
        <v>265</v>
      </c>
      <c r="D45" s="10" t="n">
        <v>920.48</v>
      </c>
      <c r="E45" s="17" t="s">
        <v>536</v>
      </c>
    </row>
    <row r="46" customFormat="false" ht="13.8" hidden="false" customHeight="false" outlineLevel="0" collapsed="false">
      <c r="A46" s="4" t="s">
        <v>71</v>
      </c>
      <c r="B46" s="4"/>
      <c r="C46" s="14"/>
      <c r="D46" s="15" t="n">
        <f aca="false">SUM(D32:D45)</f>
        <v>21277.09</v>
      </c>
      <c r="E46" s="4"/>
    </row>
    <row r="47" customFormat="false" ht="13.8" hidden="false" customHeight="false" outlineLevel="0" collapsed="false">
      <c r="A47" s="17" t="s">
        <v>72</v>
      </c>
      <c r="B47" s="4"/>
      <c r="C47" s="9" t="s">
        <v>126</v>
      </c>
      <c r="D47" s="10" t="n">
        <v>64.97</v>
      </c>
      <c r="E47" s="17" t="s">
        <v>537</v>
      </c>
    </row>
    <row r="48" customFormat="false" ht="13.8" hidden="false" customHeight="false" outlineLevel="0" collapsed="false">
      <c r="A48" s="17"/>
      <c r="B48" s="4"/>
      <c r="C48" s="9" t="s">
        <v>320</v>
      </c>
      <c r="D48" s="10" t="n">
        <v>5.73</v>
      </c>
      <c r="E48" s="17" t="s">
        <v>350</v>
      </c>
    </row>
    <row r="49" customFormat="false" ht="13.8" hidden="false" customHeight="false" outlineLevel="0" collapsed="false">
      <c r="A49" s="17"/>
      <c r="B49" s="4"/>
      <c r="C49" s="9" t="s">
        <v>320</v>
      </c>
      <c r="D49" s="10" t="n">
        <v>804.44</v>
      </c>
      <c r="E49" s="17" t="s">
        <v>538</v>
      </c>
    </row>
    <row r="50" customFormat="false" ht="13.8" hidden="false" customHeight="false" outlineLevel="0" collapsed="false">
      <c r="A50" s="17"/>
      <c r="B50" s="4"/>
      <c r="C50" s="9" t="s">
        <v>320</v>
      </c>
      <c r="D50" s="10" t="n">
        <v>96.22</v>
      </c>
      <c r="E50" s="17" t="s">
        <v>352</v>
      </c>
    </row>
    <row r="51" customFormat="false" ht="13.8" hidden="false" customHeight="false" outlineLevel="0" collapsed="false">
      <c r="A51" s="17"/>
      <c r="B51" s="4"/>
      <c r="C51" s="9" t="s">
        <v>320</v>
      </c>
      <c r="D51" s="10" t="n">
        <v>76.48</v>
      </c>
      <c r="E51" s="17" t="s">
        <v>539</v>
      </c>
    </row>
    <row r="52" customFormat="false" ht="13.8" hidden="false" customHeight="false" outlineLevel="0" collapsed="false">
      <c r="A52" s="17"/>
      <c r="B52" s="4"/>
      <c r="C52" s="9" t="s">
        <v>320</v>
      </c>
      <c r="D52" s="10" t="n">
        <v>32.21</v>
      </c>
      <c r="E52" s="17" t="s">
        <v>355</v>
      </c>
    </row>
    <row r="53" customFormat="false" ht="13.8" hidden="false" customHeight="false" outlineLevel="0" collapsed="false">
      <c r="A53" s="17"/>
      <c r="B53" s="4"/>
      <c r="C53" s="9" t="s">
        <v>320</v>
      </c>
      <c r="D53" s="10" t="n">
        <v>14.45</v>
      </c>
      <c r="E53" s="17" t="s">
        <v>540</v>
      </c>
    </row>
    <row r="54" customFormat="false" ht="13.8" hidden="false" customHeight="false" outlineLevel="0" collapsed="false">
      <c r="A54" s="17"/>
      <c r="B54" s="4"/>
      <c r="C54" s="9" t="s">
        <v>128</v>
      </c>
      <c r="D54" s="10" t="n">
        <v>60.49</v>
      </c>
      <c r="E54" s="17" t="s">
        <v>537</v>
      </c>
    </row>
    <row r="55" customFormat="false" ht="13.8" hidden="false" customHeight="false" outlineLevel="0" collapsed="false">
      <c r="A55" s="17"/>
      <c r="B55" s="4"/>
      <c r="C55" s="9" t="s">
        <v>128</v>
      </c>
      <c r="D55" s="10" t="n">
        <v>140</v>
      </c>
      <c r="E55" s="17" t="s">
        <v>74</v>
      </c>
    </row>
    <row r="56" customFormat="false" ht="13.8" hidden="false" customHeight="false" outlineLevel="0" collapsed="false">
      <c r="A56" s="17"/>
      <c r="B56" s="4"/>
      <c r="C56" s="9" t="s">
        <v>316</v>
      </c>
      <c r="D56" s="10" t="n">
        <v>18.09</v>
      </c>
      <c r="E56" s="17" t="s">
        <v>541</v>
      </c>
    </row>
    <row r="57" customFormat="false" ht="13.8" hidden="false" customHeight="false" outlineLevel="0" collapsed="false">
      <c r="A57" s="17"/>
      <c r="B57" s="4"/>
      <c r="C57" s="9" t="s">
        <v>316</v>
      </c>
      <c r="D57" s="10" t="n">
        <v>131.38</v>
      </c>
      <c r="E57" s="17" t="s">
        <v>542</v>
      </c>
    </row>
    <row r="58" customFormat="false" ht="13.8" hidden="false" customHeight="false" outlineLevel="0" collapsed="false">
      <c r="A58" s="17"/>
      <c r="B58" s="4"/>
      <c r="C58" s="9" t="s">
        <v>146</v>
      </c>
      <c r="D58" s="10" t="n">
        <v>70</v>
      </c>
      <c r="E58" s="17" t="s">
        <v>543</v>
      </c>
    </row>
    <row r="59" customFormat="false" ht="13.8" hidden="false" customHeight="false" outlineLevel="0" collapsed="false">
      <c r="A59" s="17"/>
      <c r="B59" s="4"/>
      <c r="C59" s="9" t="s">
        <v>146</v>
      </c>
      <c r="D59" s="10" t="n">
        <v>2261</v>
      </c>
      <c r="E59" s="17" t="s">
        <v>334</v>
      </c>
    </row>
    <row r="60" customFormat="false" ht="13.8" hidden="false" customHeight="false" outlineLevel="0" collapsed="false">
      <c r="A60" s="17"/>
      <c r="B60" s="4"/>
      <c r="C60" s="9" t="s">
        <v>146</v>
      </c>
      <c r="D60" s="10" t="n">
        <v>7385.14</v>
      </c>
      <c r="E60" s="17" t="s">
        <v>196</v>
      </c>
    </row>
    <row r="61" customFormat="false" ht="13.8" hidden="false" customHeight="false" outlineLevel="0" collapsed="false">
      <c r="A61" s="17"/>
      <c r="B61" s="17"/>
      <c r="C61" s="9" t="s">
        <v>146</v>
      </c>
      <c r="D61" s="10" t="n">
        <v>410.76</v>
      </c>
      <c r="E61" s="17" t="s">
        <v>544</v>
      </c>
    </row>
    <row r="62" customFormat="false" ht="13.8" hidden="false" customHeight="false" outlineLevel="0" collapsed="false">
      <c r="A62" s="17"/>
      <c r="B62" s="4"/>
      <c r="C62" s="9" t="s">
        <v>51</v>
      </c>
      <c r="D62" s="10" t="n">
        <v>55</v>
      </c>
      <c r="E62" s="17" t="s">
        <v>543</v>
      </c>
    </row>
    <row r="63" customFormat="false" ht="13.8" hidden="false" customHeight="false" outlineLevel="0" collapsed="false">
      <c r="A63" s="17"/>
      <c r="B63" s="4"/>
      <c r="C63" s="9" t="s">
        <v>51</v>
      </c>
      <c r="D63" s="10" t="n">
        <v>25156.01</v>
      </c>
      <c r="E63" s="17" t="s">
        <v>423</v>
      </c>
    </row>
    <row r="64" customFormat="false" ht="13.8" hidden="false" customHeight="false" outlineLevel="0" collapsed="false">
      <c r="A64" s="17"/>
      <c r="B64" s="4"/>
      <c r="C64" s="9" t="s">
        <v>51</v>
      </c>
      <c r="D64" s="10" t="n">
        <v>22885.13</v>
      </c>
      <c r="E64" s="17" t="s">
        <v>185</v>
      </c>
    </row>
    <row r="65" customFormat="false" ht="13.8" hidden="false" customHeight="false" outlineLevel="0" collapsed="false">
      <c r="A65" s="18"/>
      <c r="B65" s="17"/>
      <c r="C65" s="9" t="s">
        <v>51</v>
      </c>
      <c r="D65" s="10" t="n">
        <v>1575</v>
      </c>
      <c r="E65" s="17" t="s">
        <v>176</v>
      </c>
    </row>
    <row r="66" customFormat="false" ht="13.8" hidden="false" customHeight="false" outlineLevel="0" collapsed="false">
      <c r="A66" s="17"/>
      <c r="B66" s="17"/>
      <c r="C66" s="9" t="s">
        <v>51</v>
      </c>
      <c r="D66" s="10" t="n">
        <v>5093.69</v>
      </c>
      <c r="E66" s="17" t="s">
        <v>545</v>
      </c>
    </row>
    <row r="67" customFormat="false" ht="13.8" hidden="false" customHeight="false" outlineLevel="0" collapsed="false">
      <c r="A67" s="17"/>
      <c r="B67" s="17"/>
      <c r="C67" s="9" t="s">
        <v>358</v>
      </c>
      <c r="D67" s="10" t="n">
        <v>53.25</v>
      </c>
      <c r="E67" s="17" t="s">
        <v>546</v>
      </c>
    </row>
    <row r="68" customFormat="false" ht="13.8" hidden="false" customHeight="false" outlineLevel="0" collapsed="false">
      <c r="A68" s="17"/>
      <c r="B68" s="17"/>
      <c r="C68" s="9" t="s">
        <v>358</v>
      </c>
      <c r="D68" s="10" t="n">
        <v>3000</v>
      </c>
      <c r="E68" s="17" t="s">
        <v>92</v>
      </c>
    </row>
    <row r="69" customFormat="false" ht="13.8" hidden="false" customHeight="false" outlineLevel="0" collapsed="false">
      <c r="A69" s="17"/>
      <c r="B69" s="4"/>
      <c r="C69" s="9" t="s">
        <v>135</v>
      </c>
      <c r="D69" s="10" t="n">
        <v>112.29</v>
      </c>
      <c r="E69" s="17" t="s">
        <v>547</v>
      </c>
    </row>
    <row r="70" customFormat="false" ht="13.8" hidden="false" customHeight="false" outlineLevel="0" collapsed="false">
      <c r="A70" s="17"/>
      <c r="B70" s="4"/>
      <c r="C70" s="9" t="s">
        <v>135</v>
      </c>
      <c r="D70" s="10" t="n">
        <v>21.51</v>
      </c>
      <c r="E70" s="17" t="s">
        <v>548</v>
      </c>
    </row>
    <row r="71" customFormat="false" ht="13.8" hidden="false" customHeight="false" outlineLevel="0" collapsed="false">
      <c r="A71" s="17"/>
      <c r="B71" s="4"/>
      <c r="C71" s="9" t="s">
        <v>135</v>
      </c>
      <c r="D71" s="10" t="n">
        <v>14.41</v>
      </c>
      <c r="E71" s="17" t="s">
        <v>549</v>
      </c>
    </row>
    <row r="72" customFormat="false" ht="13.8" hidden="false" customHeight="false" outlineLevel="0" collapsed="false">
      <c r="A72" s="17"/>
      <c r="B72" s="4"/>
      <c r="C72" s="9" t="s">
        <v>135</v>
      </c>
      <c r="D72" s="10" t="n">
        <v>14.31</v>
      </c>
      <c r="E72" s="17" t="s">
        <v>550</v>
      </c>
    </row>
    <row r="73" customFormat="false" ht="13.8" hidden="false" customHeight="false" outlineLevel="0" collapsed="false">
      <c r="A73" s="17"/>
      <c r="B73" s="4"/>
      <c r="C73" s="9" t="s">
        <v>135</v>
      </c>
      <c r="D73" s="10" t="n">
        <v>5.64</v>
      </c>
      <c r="E73" s="17" t="s">
        <v>551</v>
      </c>
    </row>
    <row r="74" customFormat="false" ht="13.8" hidden="false" customHeight="false" outlineLevel="0" collapsed="false">
      <c r="A74" s="17"/>
      <c r="B74" s="4"/>
      <c r="C74" s="9" t="s">
        <v>265</v>
      </c>
      <c r="D74" s="10" t="n">
        <v>66.33</v>
      </c>
      <c r="E74" s="17" t="s">
        <v>552</v>
      </c>
    </row>
    <row r="75" customFormat="false" ht="13.8" hidden="false" customHeight="false" outlineLevel="0" collapsed="false">
      <c r="A75" s="4" t="s">
        <v>97</v>
      </c>
      <c r="B75" s="4"/>
      <c r="C75" s="14"/>
      <c r="D75" s="15" t="n">
        <f aca="false">SUM(D47:D74)</f>
        <v>69623.93</v>
      </c>
      <c r="E75" s="18"/>
    </row>
    <row r="76" customFormat="false" ht="13.8" hidden="false" customHeight="false" outlineLevel="0" collapsed="false">
      <c r="A76" s="73" t="s">
        <v>553</v>
      </c>
      <c r="B76" s="17"/>
      <c r="C76" s="9" t="s">
        <v>320</v>
      </c>
      <c r="D76" s="10" t="n">
        <v>20374.82</v>
      </c>
      <c r="E76" s="17" t="s">
        <v>554</v>
      </c>
    </row>
    <row r="77" customFormat="false" ht="13.8" hidden="false" customHeight="false" outlineLevel="0" collapsed="false">
      <c r="A77" s="29" t="s">
        <v>555</v>
      </c>
      <c r="B77" s="4"/>
      <c r="C77" s="14"/>
      <c r="D77" s="15" t="n">
        <f aca="false">SUM(D76:D76)</f>
        <v>20374.82</v>
      </c>
      <c r="E77" s="4"/>
    </row>
    <row r="78" customFormat="false" ht="13.8" hidden="false" customHeight="false" outlineLevel="0" collapsed="false">
      <c r="A78" s="17" t="s">
        <v>98</v>
      </c>
      <c r="B78" s="17"/>
      <c r="C78" s="9" t="s">
        <v>556</v>
      </c>
      <c r="D78" s="10" t="n">
        <v>100</v>
      </c>
      <c r="E78" s="17" t="s">
        <v>557</v>
      </c>
    </row>
    <row r="79" customFormat="false" ht="13.8" hidden="false" customHeight="false" outlineLevel="0" collapsed="false">
      <c r="A79" s="17"/>
      <c r="B79" s="17"/>
      <c r="C79" s="9" t="s">
        <v>320</v>
      </c>
      <c r="D79" s="10" t="n">
        <v>912.42</v>
      </c>
      <c r="E79" s="17" t="s">
        <v>144</v>
      </c>
    </row>
    <row r="80" customFormat="false" ht="13.8" hidden="false" customHeight="false" outlineLevel="0" collapsed="false">
      <c r="A80" s="17"/>
      <c r="B80" s="17"/>
      <c r="C80" s="9" t="s">
        <v>128</v>
      </c>
      <c r="D80" s="10" t="n">
        <v>120</v>
      </c>
      <c r="E80" s="17" t="s">
        <v>557</v>
      </c>
    </row>
    <row r="81" customFormat="false" ht="13.8" hidden="false" customHeight="false" outlineLevel="0" collapsed="false">
      <c r="A81" s="17"/>
      <c r="B81" s="17"/>
      <c r="C81" s="9" t="s">
        <v>146</v>
      </c>
      <c r="D81" s="10" t="n">
        <v>1153.86</v>
      </c>
      <c r="E81" s="17" t="s">
        <v>144</v>
      </c>
    </row>
    <row r="82" customFormat="false" ht="13.8" hidden="false" customHeight="false" outlineLevel="0" collapsed="false">
      <c r="A82" s="17"/>
      <c r="B82" s="17"/>
      <c r="C82" s="9" t="s">
        <v>146</v>
      </c>
      <c r="D82" s="10" t="n">
        <v>531.18</v>
      </c>
      <c r="E82" s="17" t="s">
        <v>144</v>
      </c>
    </row>
    <row r="83" customFormat="false" ht="13.8" hidden="false" customHeight="false" outlineLevel="0" collapsed="false">
      <c r="A83" s="17"/>
      <c r="B83" s="17"/>
      <c r="C83" s="9" t="s">
        <v>146</v>
      </c>
      <c r="D83" s="10" t="n">
        <v>754.4</v>
      </c>
      <c r="E83" s="17" t="s">
        <v>144</v>
      </c>
    </row>
    <row r="84" customFormat="false" ht="13.8" hidden="false" customHeight="false" outlineLevel="0" collapsed="false">
      <c r="A84" s="17"/>
      <c r="B84" s="17"/>
      <c r="C84" s="9" t="s">
        <v>146</v>
      </c>
      <c r="D84" s="10" t="n">
        <v>680.79</v>
      </c>
      <c r="E84" s="17" t="s">
        <v>144</v>
      </c>
    </row>
    <row r="85" customFormat="false" ht="13.8" hidden="false" customHeight="false" outlineLevel="0" collapsed="false">
      <c r="A85" s="17"/>
      <c r="B85" s="17"/>
      <c r="C85" s="9" t="s">
        <v>146</v>
      </c>
      <c r="D85" s="10" t="n">
        <v>714.77</v>
      </c>
      <c r="E85" s="17" t="s">
        <v>144</v>
      </c>
    </row>
    <row r="86" customFormat="false" ht="13.8" hidden="false" customHeight="false" outlineLevel="0" collapsed="false">
      <c r="A86" s="17"/>
      <c r="B86" s="17"/>
      <c r="C86" s="9" t="s">
        <v>146</v>
      </c>
      <c r="D86" s="10" t="n">
        <v>284.1</v>
      </c>
      <c r="E86" s="17" t="s">
        <v>144</v>
      </c>
    </row>
    <row r="87" customFormat="false" ht="13.8" hidden="false" customHeight="false" outlineLevel="0" collapsed="false">
      <c r="A87" s="17"/>
      <c r="B87" s="17"/>
      <c r="C87" s="9" t="s">
        <v>161</v>
      </c>
      <c r="D87" s="10" t="n">
        <v>607.94</v>
      </c>
      <c r="E87" s="17" t="s">
        <v>144</v>
      </c>
    </row>
    <row r="88" customFormat="false" ht="13.8" hidden="false" customHeight="false" outlineLevel="0" collapsed="false">
      <c r="A88" s="17"/>
      <c r="B88" s="17"/>
      <c r="C88" s="9" t="s">
        <v>46</v>
      </c>
      <c r="D88" s="10" t="n">
        <v>174.56</v>
      </c>
      <c r="E88" s="17" t="s">
        <v>144</v>
      </c>
    </row>
    <row r="89" customFormat="false" ht="13.8" hidden="false" customHeight="false" outlineLevel="0" collapsed="false">
      <c r="A89" s="17"/>
      <c r="B89" s="17"/>
      <c r="C89" s="9" t="s">
        <v>51</v>
      </c>
      <c r="D89" s="10" t="n">
        <v>823.43</v>
      </c>
      <c r="E89" s="17" t="s">
        <v>144</v>
      </c>
    </row>
    <row r="90" customFormat="false" ht="13.8" hidden="false" customHeight="false" outlineLevel="0" collapsed="false">
      <c r="A90" s="4" t="s">
        <v>101</v>
      </c>
      <c r="B90" s="4"/>
      <c r="C90" s="14"/>
      <c r="D90" s="15" t="n">
        <f aca="false">SUM(D78:D89)</f>
        <v>6857.45</v>
      </c>
      <c r="E90" s="4"/>
    </row>
    <row r="91" customFormat="false" ht="13.8" hidden="false" customHeight="false" outlineLevel="0" collapsed="false">
      <c r="A91" s="17" t="s">
        <v>105</v>
      </c>
      <c r="B91" s="17"/>
      <c r="C91" s="9"/>
      <c r="D91" s="10" t="n">
        <v>197.5</v>
      </c>
      <c r="E91" s="17" t="s">
        <v>202</v>
      </c>
    </row>
    <row r="92" customFormat="false" ht="13.8" hidden="false" customHeight="false" outlineLevel="0" collapsed="false">
      <c r="A92" s="4" t="s">
        <v>107</v>
      </c>
      <c r="B92" s="4"/>
      <c r="C92" s="14"/>
      <c r="D92" s="15" t="n">
        <f aca="false">SUM(D91)</f>
        <v>197.5</v>
      </c>
      <c r="E92" s="4"/>
    </row>
    <row r="93" customFormat="false" ht="13.8" hidden="false" customHeight="false" outlineLevel="0" collapsed="false">
      <c r="A93" s="11" t="n">
        <v>20.25</v>
      </c>
      <c r="B93" s="17"/>
      <c r="C93" s="9" t="s">
        <v>335</v>
      </c>
      <c r="D93" s="10" t="n">
        <v>9970</v>
      </c>
      <c r="E93" s="17" t="s">
        <v>558</v>
      </c>
    </row>
    <row r="94" customFormat="false" ht="13.8" hidden="false" customHeight="false" outlineLevel="0" collapsed="false">
      <c r="A94" s="11"/>
      <c r="B94" s="17"/>
      <c r="C94" s="9" t="s">
        <v>128</v>
      </c>
      <c r="D94" s="10" t="n">
        <v>6000</v>
      </c>
      <c r="E94" s="17" t="s">
        <v>559</v>
      </c>
    </row>
    <row r="95" customFormat="false" ht="13.8" hidden="false" customHeight="false" outlineLevel="0" collapsed="false">
      <c r="A95" s="11"/>
      <c r="B95" s="17"/>
      <c r="C95" s="9" t="s">
        <v>316</v>
      </c>
      <c r="D95" s="10" t="n">
        <v>6831.61</v>
      </c>
      <c r="E95" s="17" t="s">
        <v>560</v>
      </c>
    </row>
    <row r="96" customFormat="false" ht="13.8" hidden="false" customHeight="false" outlineLevel="0" collapsed="false">
      <c r="A96" s="11"/>
      <c r="B96" s="17"/>
      <c r="C96" s="9" t="s">
        <v>146</v>
      </c>
      <c r="D96" s="10" t="n">
        <v>2391.93</v>
      </c>
      <c r="E96" s="17" t="s">
        <v>561</v>
      </c>
    </row>
    <row r="97" customFormat="false" ht="13.8" hidden="false" customHeight="false" outlineLevel="0" collapsed="false">
      <c r="A97" s="4" t="s">
        <v>113</v>
      </c>
      <c r="B97" s="4"/>
      <c r="C97" s="14"/>
      <c r="D97" s="15" t="n">
        <f aca="false">SUM(D93:D96)</f>
        <v>25193.54</v>
      </c>
      <c r="E97" s="4"/>
    </row>
    <row r="98" customFormat="false" ht="13.8" hidden="false" customHeight="false" outlineLevel="0" collapsed="false">
      <c r="A98" s="17" t="s">
        <v>212</v>
      </c>
      <c r="B98" s="17"/>
      <c r="C98" s="9" t="s">
        <v>200</v>
      </c>
      <c r="D98" s="10" t="n">
        <v>278.3</v>
      </c>
      <c r="E98" s="17" t="s">
        <v>562</v>
      </c>
    </row>
    <row r="99" customFormat="false" ht="13.8" hidden="false" customHeight="false" outlineLevel="0" collapsed="false">
      <c r="A99" s="4" t="s">
        <v>215</v>
      </c>
      <c r="B99" s="4"/>
      <c r="C99" s="14"/>
      <c r="D99" s="15" t="n">
        <f aca="false">SUM(D98:D98)</f>
        <v>278.3</v>
      </c>
      <c r="E99" s="4"/>
    </row>
    <row r="100" customFormat="false" ht="13.8" hidden="false" customHeight="false" outlineLevel="0" collapsed="false">
      <c r="A100" s="11" t="n">
        <v>59.17</v>
      </c>
      <c r="B100" s="17"/>
      <c r="C100" s="9" t="s">
        <v>366</v>
      </c>
      <c r="D100" s="10" t="n">
        <v>6169.41</v>
      </c>
      <c r="E100" s="17" t="s">
        <v>433</v>
      </c>
    </row>
    <row r="101" customFormat="false" ht="13.8" hidden="false" customHeight="false" outlineLevel="0" collapsed="false">
      <c r="A101" s="11"/>
      <c r="B101" s="17"/>
      <c r="C101" s="9" t="s">
        <v>366</v>
      </c>
      <c r="D101" s="10" t="n">
        <v>3071.5</v>
      </c>
      <c r="E101" s="17" t="s">
        <v>433</v>
      </c>
    </row>
    <row r="102" customFormat="false" ht="13.8" hidden="false" customHeight="false" outlineLevel="0" collapsed="false">
      <c r="A102" s="11"/>
      <c r="B102" s="17"/>
      <c r="C102" s="9" t="s">
        <v>366</v>
      </c>
      <c r="D102" s="10" t="n">
        <v>3739.73</v>
      </c>
      <c r="E102" s="17" t="s">
        <v>433</v>
      </c>
    </row>
    <row r="103" customFormat="false" ht="13.8" hidden="false" customHeight="false" outlineLevel="0" collapsed="false">
      <c r="A103" s="11"/>
      <c r="B103" s="17"/>
      <c r="C103" s="9" t="s">
        <v>366</v>
      </c>
      <c r="D103" s="10" t="n">
        <v>2948.42</v>
      </c>
      <c r="E103" s="17" t="s">
        <v>433</v>
      </c>
    </row>
    <row r="104" customFormat="false" ht="13.8" hidden="false" customHeight="false" outlineLevel="0" collapsed="false">
      <c r="A104" s="11"/>
      <c r="B104" s="17"/>
      <c r="C104" s="9" t="s">
        <v>366</v>
      </c>
      <c r="D104" s="10" t="n">
        <v>2838.43</v>
      </c>
      <c r="E104" s="17" t="s">
        <v>433</v>
      </c>
    </row>
    <row r="105" customFormat="false" ht="13.8" hidden="false" customHeight="false" outlineLevel="0" collapsed="false">
      <c r="A105" s="11"/>
      <c r="B105" s="17"/>
      <c r="C105" s="9" t="s">
        <v>366</v>
      </c>
      <c r="D105" s="10" t="n">
        <v>5689.21</v>
      </c>
      <c r="E105" s="17" t="s">
        <v>433</v>
      </c>
    </row>
    <row r="106" customFormat="false" ht="13.8" hidden="false" customHeight="false" outlineLevel="0" collapsed="false">
      <c r="A106" s="11"/>
      <c r="B106" s="17"/>
      <c r="C106" s="9" t="s">
        <v>366</v>
      </c>
      <c r="D106" s="10" t="n">
        <v>15421.99</v>
      </c>
      <c r="E106" s="17" t="s">
        <v>433</v>
      </c>
    </row>
    <row r="107" customFormat="false" ht="13.8" hidden="false" customHeight="false" outlineLevel="0" collapsed="false">
      <c r="A107" s="11"/>
      <c r="B107" s="17"/>
      <c r="C107" s="9" t="s">
        <v>366</v>
      </c>
      <c r="D107" s="10" t="n">
        <v>2787.66</v>
      </c>
      <c r="E107" s="17" t="s">
        <v>433</v>
      </c>
    </row>
    <row r="108" customFormat="false" ht="13.8" hidden="false" customHeight="false" outlineLevel="0" collapsed="false">
      <c r="A108" s="11"/>
      <c r="B108" s="17"/>
      <c r="C108" s="9" t="s">
        <v>366</v>
      </c>
      <c r="D108" s="10" t="n">
        <v>2921.2</v>
      </c>
      <c r="E108" s="17" t="s">
        <v>433</v>
      </c>
    </row>
    <row r="109" customFormat="false" ht="13.8" hidden="false" customHeight="false" outlineLevel="0" collapsed="false">
      <c r="A109" s="11"/>
      <c r="B109" s="17"/>
      <c r="C109" s="9" t="s">
        <v>366</v>
      </c>
      <c r="D109" s="10" t="n">
        <v>6540.08</v>
      </c>
      <c r="E109" s="17" t="s">
        <v>433</v>
      </c>
    </row>
    <row r="110" customFormat="false" ht="13.8" hidden="false" customHeight="false" outlineLevel="0" collapsed="false">
      <c r="A110" s="11"/>
      <c r="B110" s="17"/>
      <c r="C110" s="9" t="s">
        <v>366</v>
      </c>
      <c r="D110" s="10" t="n">
        <v>3825.03</v>
      </c>
      <c r="E110" s="17" t="s">
        <v>433</v>
      </c>
    </row>
    <row r="111" customFormat="false" ht="13.8" hidden="false" customHeight="false" outlineLevel="0" collapsed="false">
      <c r="A111" s="11"/>
      <c r="B111" s="17"/>
      <c r="C111" s="9" t="s">
        <v>366</v>
      </c>
      <c r="D111" s="10" t="n">
        <v>4356.67</v>
      </c>
      <c r="E111" s="17" t="s">
        <v>433</v>
      </c>
    </row>
    <row r="112" customFormat="false" ht="13.8" hidden="false" customHeight="false" outlineLevel="0" collapsed="false">
      <c r="A112" s="11"/>
      <c r="B112" s="17"/>
      <c r="C112" s="9" t="s">
        <v>366</v>
      </c>
      <c r="D112" s="10" t="n">
        <v>1731.5</v>
      </c>
      <c r="E112" s="17" t="s">
        <v>433</v>
      </c>
    </row>
    <row r="113" customFormat="false" ht="13.8" hidden="false" customHeight="false" outlineLevel="0" collapsed="false">
      <c r="A113" s="11"/>
      <c r="B113" s="17"/>
      <c r="C113" s="9" t="s">
        <v>366</v>
      </c>
      <c r="D113" s="10" t="n">
        <v>4458.22</v>
      </c>
      <c r="E113" s="17" t="s">
        <v>433</v>
      </c>
    </row>
    <row r="114" customFormat="false" ht="13.8" hidden="false" customHeight="false" outlineLevel="0" collapsed="false">
      <c r="A114" s="11"/>
      <c r="B114" s="17"/>
      <c r="C114" s="9" t="s">
        <v>366</v>
      </c>
      <c r="D114" s="10" t="n">
        <v>15000</v>
      </c>
      <c r="E114" s="17" t="s">
        <v>433</v>
      </c>
    </row>
    <row r="115" customFormat="false" ht="13.8" hidden="false" customHeight="false" outlineLevel="0" collapsed="false">
      <c r="A115" s="11"/>
      <c r="B115" s="17"/>
      <c r="C115" s="9" t="s">
        <v>366</v>
      </c>
      <c r="D115" s="10" t="n">
        <v>3000</v>
      </c>
      <c r="E115" s="17" t="s">
        <v>433</v>
      </c>
    </row>
    <row r="116" customFormat="false" ht="13.8" hidden="false" customHeight="false" outlineLevel="0" collapsed="false">
      <c r="A116" s="11"/>
      <c r="B116" s="17"/>
      <c r="C116" s="9" t="s">
        <v>366</v>
      </c>
      <c r="D116" s="10" t="n">
        <v>15000</v>
      </c>
      <c r="E116" s="17" t="s">
        <v>433</v>
      </c>
    </row>
    <row r="117" customFormat="false" ht="13.8" hidden="false" customHeight="false" outlineLevel="0" collapsed="false">
      <c r="A117" s="11"/>
      <c r="B117" s="17"/>
      <c r="C117" s="9" t="s">
        <v>366</v>
      </c>
      <c r="D117" s="10" t="n">
        <v>3000</v>
      </c>
      <c r="E117" s="17" t="s">
        <v>433</v>
      </c>
    </row>
    <row r="118" customFormat="false" ht="13.8" hidden="false" customHeight="false" outlineLevel="0" collapsed="false">
      <c r="A118" s="11"/>
      <c r="B118" s="17"/>
      <c r="C118" s="9" t="s">
        <v>366</v>
      </c>
      <c r="D118" s="10" t="n">
        <v>15000</v>
      </c>
      <c r="E118" s="17" t="s">
        <v>433</v>
      </c>
    </row>
    <row r="119" customFormat="false" ht="13.8" hidden="false" customHeight="false" outlineLevel="0" collapsed="false">
      <c r="A119" s="11"/>
      <c r="B119" s="17"/>
      <c r="C119" s="9" t="s">
        <v>366</v>
      </c>
      <c r="D119" s="10" t="n">
        <v>30000</v>
      </c>
      <c r="E119" s="17" t="s">
        <v>433</v>
      </c>
    </row>
    <row r="120" customFormat="false" ht="13.8" hidden="false" customHeight="false" outlineLevel="0" collapsed="false">
      <c r="A120" s="11"/>
      <c r="B120" s="17"/>
      <c r="C120" s="9" t="s">
        <v>366</v>
      </c>
      <c r="D120" s="10" t="n">
        <v>3000</v>
      </c>
      <c r="E120" s="17" t="s">
        <v>433</v>
      </c>
    </row>
    <row r="121" customFormat="false" ht="13.8" hidden="false" customHeight="false" outlineLevel="0" collapsed="false">
      <c r="A121" s="11"/>
      <c r="B121" s="17"/>
      <c r="C121" s="9" t="s">
        <v>366</v>
      </c>
      <c r="D121" s="10" t="n">
        <v>3000</v>
      </c>
      <c r="E121" s="17" t="s">
        <v>433</v>
      </c>
    </row>
    <row r="122" customFormat="false" ht="13.8" hidden="false" customHeight="false" outlineLevel="0" collapsed="false">
      <c r="A122" s="11"/>
      <c r="B122" s="17"/>
      <c r="C122" s="9" t="s">
        <v>316</v>
      </c>
      <c r="D122" s="10" t="n">
        <v>349276.58</v>
      </c>
      <c r="E122" s="17" t="s">
        <v>433</v>
      </c>
    </row>
    <row r="123" customFormat="false" ht="13.8" hidden="false" customHeight="false" outlineLevel="0" collapsed="false">
      <c r="A123" s="29" t="s">
        <v>118</v>
      </c>
      <c r="B123" s="4"/>
      <c r="C123" s="14"/>
      <c r="D123" s="15" t="n">
        <f aca="false">SUM(D100:D122)</f>
        <v>502775.63</v>
      </c>
      <c r="E123" s="17"/>
    </row>
    <row r="124" customFormat="false" ht="13.8" hidden="false" customHeight="false" outlineLevel="0" collapsed="false">
      <c r="A124" s="30" t="s">
        <v>119</v>
      </c>
      <c r="B124" s="17"/>
      <c r="C124" s="9" t="s">
        <v>128</v>
      </c>
      <c r="D124" s="10" t="n">
        <v>1985</v>
      </c>
      <c r="E124" s="17" t="s">
        <v>503</v>
      </c>
    </row>
    <row r="125" customFormat="false" ht="13.8" hidden="false" customHeight="false" outlineLevel="0" collapsed="false">
      <c r="A125" s="31" t="s">
        <v>121</v>
      </c>
      <c r="B125" s="17"/>
      <c r="C125" s="9"/>
      <c r="D125" s="15" t="n">
        <f aca="false">SUM(D124)</f>
        <v>1985</v>
      </c>
      <c r="E125" s="17"/>
    </row>
    <row r="126" customFormat="false" ht="13.8" hidden="false" customHeight="false" outlineLevel="0" collapsed="false">
      <c r="A126" s="30" t="n">
        <v>65.01</v>
      </c>
      <c r="B126" s="17"/>
      <c r="C126" s="9"/>
      <c r="D126" s="10" t="n">
        <v>946101.11</v>
      </c>
      <c r="E126" s="17" t="s">
        <v>504</v>
      </c>
    </row>
    <row r="127" customFormat="false" ht="13.8" hidden="false" customHeight="false" outlineLevel="0" collapsed="false">
      <c r="A127" s="31" t="s">
        <v>123</v>
      </c>
      <c r="B127" s="17"/>
      <c r="C127" s="9"/>
      <c r="D127" s="15" t="n">
        <f aca="false">SUM(D126)</f>
        <v>946101.11</v>
      </c>
      <c r="E127" s="17"/>
    </row>
    <row r="128" customFormat="false" ht="13.8" hidden="false" customHeight="false" outlineLevel="0" collapsed="false">
      <c r="A128" s="30" t="s">
        <v>228</v>
      </c>
      <c r="B128" s="17"/>
      <c r="C128" s="9" t="s">
        <v>265</v>
      </c>
      <c r="D128" s="10" t="n">
        <v>172686.4</v>
      </c>
      <c r="E128" s="17" t="s">
        <v>563</v>
      </c>
      <c r="J128" s="2"/>
    </row>
    <row r="129" customFormat="false" ht="13.8" hidden="false" customHeight="false" outlineLevel="0" collapsed="false">
      <c r="A129" s="30"/>
      <c r="B129" s="17"/>
      <c r="C129" s="9"/>
      <c r="D129" s="10" t="n">
        <v>17960425.36</v>
      </c>
      <c r="E129" s="17" t="s">
        <v>504</v>
      </c>
    </row>
    <row r="130" customFormat="false" ht="13.8" hidden="false" customHeight="false" outlineLevel="0" collapsed="false">
      <c r="A130" s="31" t="s">
        <v>291</v>
      </c>
      <c r="B130" s="4"/>
      <c r="C130" s="14"/>
      <c r="D130" s="15" t="n">
        <f aca="false">SUM(D128:D129)</f>
        <v>18133111.76</v>
      </c>
      <c r="E130" s="28"/>
    </row>
    <row r="131" s="2" customFormat="true" ht="13.8" hidden="false" customHeight="false" outlineLevel="0" collapsed="false">
      <c r="A131" s="2" t="s">
        <v>154</v>
      </c>
      <c r="D131" s="3" t="n">
        <f aca="false">SUM(D12+DD12+D15+D18+D20+D31+D46+D75+D77+D90+D92+D97+D99+D123+D125+D127+D130)</f>
        <v>19777284.84</v>
      </c>
    </row>
    <row r="132" customFormat="false" ht="13.8" hidden="false" customHeight="false" outlineLevel="0" collapsed="false"/>
    <row r="133" customFormat="false" ht="13.8" hidden="false" customHeight="false" outlineLevel="0" collapsed="false"/>
    <row r="134" customFormat="false" ht="13.8" hidden="false" customHeight="false" outlineLevel="0" collapsed="false"/>
    <row r="135" customFormat="false" ht="13.8" hidden="false" customHeight="false" outlineLevel="0" collapsed="false"/>
    <row r="136" customFormat="false" ht="13.8" hidden="false" customHeight="false" outlineLevel="0" collapsed="false"/>
    <row r="137" customFormat="false" ht="13.8" hidden="false" customHeight="false" outlineLevel="0" collapsed="false"/>
    <row r="138" customFormat="false" ht="13.8" hidden="false" customHeight="false" outlineLevel="0" collapsed="false"/>
    <row r="139" customFormat="false" ht="13.8" hidden="false" customHeight="false" outlineLevel="0" collapsed="false"/>
    <row r="140" customFormat="false" ht="13.8" hidden="false" customHeight="false" outlineLevel="0" collapsed="false"/>
    <row r="141" customFormat="false" ht="13.8" hidden="false" customHeight="false" outlineLevel="0" collapsed="false"/>
    <row r="142" customFormat="false" ht="13.8" hidden="false" customHeight="false" outlineLevel="0" collapsed="false"/>
    <row r="143" customFormat="false" ht="13.8" hidden="false" customHeight="false" outlineLevel="0" collapsed="false"/>
    <row r="144" customFormat="false" ht="13.8" hidden="false" customHeight="false" outlineLevel="0" collapsed="false"/>
    <row r="145" customFormat="false" ht="13.8" hidden="false" customHeight="false" outlineLevel="0" collapsed="false"/>
    <row r="146" customFormat="false" ht="13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RowHeight="15" zeroHeight="false" outlineLevelRow="0" outlineLevelCol="0"/>
  <cols>
    <col collapsed="false" customWidth="true" hidden="false" outlineLevel="0" max="1" min="1" style="0" width="17.92"/>
    <col collapsed="false" customWidth="true" hidden="false" outlineLevel="0" max="2" min="2" style="0" width="14.43"/>
    <col collapsed="false" customWidth="true" hidden="false" outlineLevel="0" max="3" min="3" style="0" width="16.26"/>
    <col collapsed="false" customWidth="true" hidden="false" outlineLevel="0" max="4" min="4" style="0" width="22.92"/>
    <col collapsed="false" customWidth="true" hidden="false" outlineLevel="0" max="5" min="5" style="0" width="70.86"/>
    <col collapsed="false" customWidth="true" hidden="false" outlineLevel="0" max="1025" min="6" style="0" width="9.13"/>
  </cols>
  <sheetData>
    <row r="1" customFormat="false" ht="13.8" hidden="false" customHeight="false" outlineLevel="0" collapsed="false">
      <c r="A1" s="4"/>
      <c r="B1" s="5"/>
      <c r="C1" s="5"/>
      <c r="D1" s="6"/>
      <c r="E1" s="5"/>
    </row>
    <row r="2" customFormat="false" ht="13.8" hidden="false" customHeight="false" outlineLevel="0" collapsed="false">
      <c r="A2" s="2" t="s">
        <v>0</v>
      </c>
      <c r="B2" s="2"/>
      <c r="C2" s="2"/>
      <c r="D2" s="3"/>
    </row>
    <row r="3" customFormat="false" ht="13.8" hidden="false" customHeight="false" outlineLevel="0" collapsed="false">
      <c r="A3" s="2" t="s">
        <v>1</v>
      </c>
      <c r="B3" s="2"/>
      <c r="C3" s="2"/>
      <c r="D3" s="3"/>
    </row>
    <row r="4" customFormat="false" ht="13.8" hidden="false" customHeight="false" outlineLevel="0" collapsed="false">
      <c r="D4" s="1"/>
    </row>
    <row r="5" customFormat="false" ht="13.8" hidden="false" customHeight="false" outlineLevel="0" collapsed="false">
      <c r="A5" s="2" t="s">
        <v>2</v>
      </c>
      <c r="B5" s="2"/>
      <c r="C5" s="2"/>
      <c r="D5" s="3"/>
      <c r="E5" s="2"/>
    </row>
    <row r="6" customFormat="false" ht="13.8" hidden="false" customHeight="false" outlineLevel="0" collapsed="false">
      <c r="A6" s="2" t="s">
        <v>3</v>
      </c>
      <c r="B6" s="2"/>
      <c r="C6" s="2"/>
      <c r="D6" s="3"/>
      <c r="E6" s="2"/>
    </row>
    <row r="7" customFormat="false" ht="13.8" hidden="false" customHeight="false" outlineLevel="0" collapsed="false">
      <c r="A7" s="4"/>
      <c r="B7" s="5"/>
      <c r="C7" s="5"/>
      <c r="D7" s="6"/>
      <c r="E7" s="5"/>
    </row>
    <row r="8" customFormat="false" ht="13.8" hidden="false" customHeight="false" outlineLevel="0" collapsed="false">
      <c r="A8" s="4"/>
      <c r="B8" s="5"/>
      <c r="C8" s="5"/>
      <c r="D8" s="6" t="s">
        <v>520</v>
      </c>
      <c r="E8" s="5"/>
    </row>
    <row r="9" customFormat="false" ht="13.8" hidden="false" customHeight="false" outlineLevel="0" collapsed="false">
      <c r="A9" s="4"/>
      <c r="B9" s="5"/>
      <c r="C9" s="5"/>
      <c r="D9" s="6"/>
      <c r="E9" s="5"/>
    </row>
    <row r="10" customFormat="false" ht="15" hidden="false" customHeight="false" outlineLevel="0" collapsed="false">
      <c r="A10" s="4" t="s">
        <v>5</v>
      </c>
      <c r="B10" s="5" t="s">
        <v>6</v>
      </c>
      <c r="C10" s="5" t="s">
        <v>7</v>
      </c>
      <c r="D10" s="6" t="s">
        <v>8</v>
      </c>
      <c r="E10" s="5" t="s">
        <v>9</v>
      </c>
    </row>
    <row r="11" customFormat="false" ht="13.8" hidden="false" customHeight="false" outlineLevel="0" collapsed="false">
      <c r="A11" s="7" t="s">
        <v>10</v>
      </c>
      <c r="B11" s="8" t="s">
        <v>564</v>
      </c>
      <c r="C11" s="9" t="s">
        <v>128</v>
      </c>
      <c r="D11" s="10" t="n">
        <v>68874</v>
      </c>
      <c r="E11" s="11" t="s">
        <v>565</v>
      </c>
    </row>
    <row r="12" customFormat="false" ht="13.8" hidden="false" customHeight="false" outlineLevel="0" collapsed="false">
      <c r="A12" s="7"/>
      <c r="B12" s="8"/>
      <c r="C12" s="9" t="s">
        <v>128</v>
      </c>
      <c r="D12" s="10" t="n">
        <v>109067</v>
      </c>
      <c r="E12" s="11" t="s">
        <v>566</v>
      </c>
    </row>
    <row r="13" customFormat="false" ht="13.8" hidden="false" customHeight="false" outlineLevel="0" collapsed="false">
      <c r="A13" s="7"/>
      <c r="B13" s="8"/>
      <c r="C13" s="9" t="s">
        <v>128</v>
      </c>
      <c r="D13" s="10" t="n">
        <v>14062</v>
      </c>
      <c r="E13" s="11" t="s">
        <v>567</v>
      </c>
    </row>
    <row r="14" customFormat="false" ht="13.8" hidden="false" customHeight="false" outlineLevel="0" collapsed="false">
      <c r="A14" s="7"/>
      <c r="B14" s="8"/>
      <c r="C14" s="9" t="s">
        <v>128</v>
      </c>
      <c r="D14" s="10" t="n">
        <v>4143</v>
      </c>
      <c r="E14" s="11" t="s">
        <v>443</v>
      </c>
    </row>
    <row r="15" customFormat="false" ht="13.8" hidden="false" customHeight="false" outlineLevel="0" collapsed="false">
      <c r="A15" s="7"/>
      <c r="B15" s="8"/>
      <c r="C15" s="9" t="s">
        <v>128</v>
      </c>
      <c r="D15" s="10" t="n">
        <v>8927</v>
      </c>
      <c r="E15" s="11" t="s">
        <v>443</v>
      </c>
    </row>
    <row r="16" customFormat="false" ht="13.8" hidden="false" customHeight="false" outlineLevel="0" collapsed="false">
      <c r="A16" s="7"/>
      <c r="B16" s="8"/>
      <c r="C16" s="9" t="s">
        <v>128</v>
      </c>
      <c r="D16" s="10" t="n">
        <v>5864</v>
      </c>
      <c r="E16" s="11" t="s">
        <v>443</v>
      </c>
    </row>
    <row r="17" customFormat="false" ht="13.8" hidden="false" customHeight="false" outlineLevel="0" collapsed="false">
      <c r="A17" s="7"/>
      <c r="B17" s="8"/>
      <c r="C17" s="9" t="s">
        <v>128</v>
      </c>
      <c r="D17" s="10" t="n">
        <v>5864</v>
      </c>
      <c r="E17" s="11" t="s">
        <v>443</v>
      </c>
    </row>
    <row r="18" customFormat="false" ht="13.8" hidden="false" customHeight="false" outlineLevel="0" collapsed="false">
      <c r="A18" s="7"/>
      <c r="B18" s="8"/>
      <c r="C18" s="9" t="s">
        <v>128</v>
      </c>
      <c r="D18" s="10" t="n">
        <v>5886</v>
      </c>
      <c r="E18" s="11" t="s">
        <v>443</v>
      </c>
    </row>
    <row r="19" customFormat="false" ht="13.8" hidden="false" customHeight="false" outlineLevel="0" collapsed="false">
      <c r="A19" s="7"/>
      <c r="B19" s="8"/>
      <c r="C19" s="9" t="s">
        <v>128</v>
      </c>
      <c r="D19" s="10" t="n">
        <v>5506</v>
      </c>
      <c r="E19" s="11" t="s">
        <v>568</v>
      </c>
    </row>
    <row r="20" customFormat="false" ht="13.8" hidden="false" customHeight="false" outlineLevel="0" collapsed="false">
      <c r="A20" s="7"/>
      <c r="B20" s="8"/>
      <c r="C20" s="9" t="s">
        <v>128</v>
      </c>
      <c r="D20" s="10" t="n">
        <v>1632</v>
      </c>
      <c r="E20" s="11" t="s">
        <v>511</v>
      </c>
    </row>
    <row r="21" customFormat="false" ht="13.8" hidden="false" customHeight="false" outlineLevel="0" collapsed="false">
      <c r="A21" s="7"/>
      <c r="B21" s="8"/>
      <c r="C21" s="9" t="s">
        <v>128</v>
      </c>
      <c r="D21" s="10" t="n">
        <v>275004</v>
      </c>
      <c r="E21" s="11" t="s">
        <v>569</v>
      </c>
    </row>
    <row r="22" customFormat="false" ht="13.8" hidden="false" customHeight="false" outlineLevel="0" collapsed="false">
      <c r="A22" s="7"/>
      <c r="B22" s="8"/>
      <c r="C22" s="9" t="s">
        <v>128</v>
      </c>
      <c r="D22" s="10" t="n">
        <v>156255</v>
      </c>
      <c r="E22" s="11" t="s">
        <v>443</v>
      </c>
    </row>
    <row r="23" customFormat="false" ht="13.8" hidden="false" customHeight="false" outlineLevel="0" collapsed="false">
      <c r="A23" s="7"/>
      <c r="B23" s="8"/>
      <c r="C23" s="9" t="s">
        <v>128</v>
      </c>
      <c r="D23" s="10" t="n">
        <v>3600</v>
      </c>
      <c r="E23" s="11" t="s">
        <v>17</v>
      </c>
    </row>
    <row r="24" customFormat="false" ht="13.8" hidden="false" customHeight="false" outlineLevel="0" collapsed="false">
      <c r="A24" s="7"/>
      <c r="B24" s="8"/>
      <c r="C24" s="9" t="s">
        <v>128</v>
      </c>
      <c r="D24" s="10" t="n">
        <v>138047</v>
      </c>
      <c r="E24" s="11" t="s">
        <v>443</v>
      </c>
    </row>
    <row r="25" customFormat="false" ht="13.8" hidden="false" customHeight="false" outlineLevel="0" collapsed="false">
      <c r="A25" s="7"/>
      <c r="B25" s="8"/>
      <c r="C25" s="9" t="s">
        <v>128</v>
      </c>
      <c r="D25" s="10" t="n">
        <v>41089</v>
      </c>
      <c r="E25" s="11" t="s">
        <v>443</v>
      </c>
    </row>
    <row r="26" customFormat="false" ht="13.8" hidden="false" customHeight="false" outlineLevel="0" collapsed="false">
      <c r="A26" s="7"/>
      <c r="B26" s="8"/>
      <c r="C26" s="9" t="s">
        <v>128</v>
      </c>
      <c r="D26" s="10" t="n">
        <v>168848</v>
      </c>
      <c r="E26" s="11" t="s">
        <v>570</v>
      </c>
    </row>
    <row r="27" customFormat="false" ht="13.8" hidden="false" customHeight="false" outlineLevel="0" collapsed="false">
      <c r="A27" s="4" t="s">
        <v>19</v>
      </c>
      <c r="B27" s="4"/>
      <c r="C27" s="14"/>
      <c r="D27" s="15" t="n">
        <f aca="false">SUM(D11:D26)</f>
        <v>1012668</v>
      </c>
      <c r="E27" s="16"/>
    </row>
    <row r="28" customFormat="false" ht="13.8" hidden="false" customHeight="false" outlineLevel="0" collapsed="false">
      <c r="A28" s="17" t="s">
        <v>20</v>
      </c>
      <c r="B28" s="17"/>
      <c r="C28" s="9" t="s">
        <v>128</v>
      </c>
      <c r="D28" s="10" t="n">
        <v>39428</v>
      </c>
      <c r="E28" s="17" t="s">
        <v>389</v>
      </c>
    </row>
    <row r="29" customFormat="false" ht="13.8" hidden="false" customHeight="false" outlineLevel="0" collapsed="false">
      <c r="A29" s="4" t="s">
        <v>22</v>
      </c>
      <c r="B29" s="4"/>
      <c r="C29" s="14"/>
      <c r="D29" s="15" t="n">
        <f aca="false">SUM(D28)</f>
        <v>39428</v>
      </c>
      <c r="E29" s="4"/>
    </row>
    <row r="30" customFormat="false" ht="13.8" hidden="false" customHeight="false" outlineLevel="0" collapsed="false">
      <c r="A30" s="17" t="s">
        <v>23</v>
      </c>
      <c r="B30" s="17"/>
      <c r="C30" s="9" t="s">
        <v>51</v>
      </c>
      <c r="D30" s="10" t="n">
        <v>13043</v>
      </c>
      <c r="E30" s="17" t="s">
        <v>571</v>
      </c>
    </row>
    <row r="31" customFormat="false" ht="13.8" hidden="false" customHeight="false" outlineLevel="0" collapsed="false">
      <c r="A31" s="4" t="s">
        <v>29</v>
      </c>
      <c r="B31" s="4"/>
      <c r="C31" s="14"/>
      <c r="D31" s="15" t="n">
        <f aca="false">SUM(D30:D30)</f>
        <v>13043</v>
      </c>
      <c r="E31" s="18"/>
    </row>
    <row r="32" customFormat="false" ht="13.8" hidden="false" customHeight="false" outlineLevel="0" collapsed="false">
      <c r="A32" s="17" t="s">
        <v>30</v>
      </c>
      <c r="B32" s="17"/>
      <c r="C32" s="9" t="s">
        <v>128</v>
      </c>
      <c r="D32" s="10" t="n">
        <v>26346</v>
      </c>
      <c r="E32" s="17" t="s">
        <v>149</v>
      </c>
    </row>
    <row r="33" customFormat="false" ht="13.8" hidden="false" customHeight="false" outlineLevel="0" collapsed="false">
      <c r="A33" s="4" t="s">
        <v>32</v>
      </c>
      <c r="B33" s="4"/>
      <c r="C33" s="14"/>
      <c r="D33" s="15" t="n">
        <f aca="false">SUM(D32)</f>
        <v>26346</v>
      </c>
      <c r="E33" s="4"/>
    </row>
    <row r="34" customFormat="false" ht="13.8" hidden="false" customHeight="false" outlineLevel="0" collapsed="false">
      <c r="A34" s="18" t="s">
        <v>33</v>
      </c>
      <c r="B34" s="18"/>
      <c r="C34" s="18" t="n">
        <v>11</v>
      </c>
      <c r="D34" s="19" t="n">
        <v>5469</v>
      </c>
      <c r="E34" s="18" t="s">
        <v>572</v>
      </c>
    </row>
    <row r="35" customFormat="false" ht="13.8" hidden="false" customHeight="false" outlineLevel="0" collapsed="false">
      <c r="A35" s="4" t="s">
        <v>35</v>
      </c>
      <c r="B35" s="18"/>
      <c r="C35" s="18"/>
      <c r="D35" s="20" t="n">
        <f aca="false">SUM(D34:D34)</f>
        <v>5469</v>
      </c>
      <c r="E35" s="18"/>
    </row>
    <row r="36" s="23" customFormat="true" ht="13.8" hidden="false" customHeight="false" outlineLevel="0" collapsed="false">
      <c r="A36" s="17" t="s">
        <v>573</v>
      </c>
      <c r="B36" s="17"/>
      <c r="C36" s="17" t="n">
        <v>25</v>
      </c>
      <c r="D36" s="74" t="n">
        <v>49600</v>
      </c>
      <c r="E36" s="17" t="s">
        <v>574</v>
      </c>
    </row>
    <row r="37" customFormat="false" ht="13.8" hidden="false" customHeight="false" outlineLevel="0" collapsed="false">
      <c r="A37" s="4" t="s">
        <v>575</v>
      </c>
      <c r="B37" s="18"/>
      <c r="C37" s="18"/>
      <c r="D37" s="20" t="n">
        <f aca="false">SUM(D36)</f>
        <v>49600</v>
      </c>
      <c r="E37" s="18"/>
    </row>
    <row r="38" customFormat="false" ht="13.8" hidden="false" customHeight="false" outlineLevel="0" collapsed="false">
      <c r="A38" s="17" t="s">
        <v>36</v>
      </c>
      <c r="B38" s="17"/>
      <c r="C38" s="9" t="s">
        <v>128</v>
      </c>
      <c r="D38" s="21" t="n">
        <v>24410</v>
      </c>
      <c r="E38" s="11" t="s">
        <v>394</v>
      </c>
    </row>
    <row r="39" customFormat="false" ht="13.8" hidden="false" customHeight="false" outlineLevel="0" collapsed="false">
      <c r="A39" s="7"/>
      <c r="B39" s="8"/>
      <c r="C39" s="9" t="s">
        <v>128</v>
      </c>
      <c r="D39" s="10" t="n">
        <v>15050</v>
      </c>
      <c r="E39" s="11" t="s">
        <v>576</v>
      </c>
    </row>
    <row r="40" customFormat="false" ht="13.8" hidden="false" customHeight="false" outlineLevel="0" collapsed="false">
      <c r="A40" s="4" t="s">
        <v>39</v>
      </c>
      <c r="B40" s="4"/>
      <c r="C40" s="14"/>
      <c r="D40" s="15" t="n">
        <f aca="false">SUM(D38:D39)</f>
        <v>39460</v>
      </c>
      <c r="E40" s="18"/>
    </row>
    <row r="41" s="2" customFormat="true" ht="13.8" hidden="false" customHeight="false" outlineLevel="0" collapsed="false">
      <c r="A41" s="2" t="s">
        <v>154</v>
      </c>
      <c r="D41" s="3" t="n">
        <f aca="false">SUM(D27+D29+D31+D33+D35+D37+D40)</f>
        <v>1186014</v>
      </c>
    </row>
    <row r="42" customFormat="false" ht="13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RowHeight="15" zeroHeight="false" outlineLevelRow="0" outlineLevelCol="0"/>
  <cols>
    <col collapsed="false" customWidth="true" hidden="false" outlineLevel="0" max="1" min="1" style="0" width="21.67"/>
    <col collapsed="false" customWidth="true" hidden="false" outlineLevel="0" max="2" min="2" style="0" width="11.25"/>
    <col collapsed="false" customWidth="true" hidden="false" outlineLevel="0" max="3" min="3" style="0" width="9.72"/>
    <col collapsed="false" customWidth="true" hidden="false" outlineLevel="0" max="4" min="4" style="0" width="15.71"/>
    <col collapsed="false" customWidth="true" hidden="false" outlineLevel="0" max="5" min="5" style="0" width="62.14"/>
    <col collapsed="false" customWidth="true" hidden="false" outlineLevel="0" max="1025" min="6" style="0" width="8.67"/>
  </cols>
  <sheetData>
    <row r="1" customFormat="false" ht="15" hidden="false" customHeight="false" outlineLevel="0" collapsed="false">
      <c r="A1" s="2" t="s">
        <v>312</v>
      </c>
      <c r="B1" s="2"/>
      <c r="C1" s="2"/>
      <c r="D1" s="2"/>
    </row>
    <row r="2" customFormat="false" ht="15" hidden="false" customHeight="false" outlineLevel="0" collapsed="false">
      <c r="A2" s="2" t="s">
        <v>1</v>
      </c>
      <c r="B2" s="2"/>
      <c r="C2" s="2"/>
      <c r="D2" s="2"/>
    </row>
    <row r="3" customFormat="false" ht="15" hidden="false" customHeight="false" outlineLevel="0" collapsed="false">
      <c r="A3" s="2"/>
      <c r="B3" s="2"/>
      <c r="C3" s="2"/>
      <c r="D3" s="2"/>
    </row>
    <row r="4" customFormat="false" ht="15" hidden="false" customHeight="false" outlineLevel="0" collapsed="false">
      <c r="A4" s="2" t="s">
        <v>2</v>
      </c>
      <c r="B4" s="2"/>
      <c r="C4" s="2"/>
      <c r="D4" s="2"/>
    </row>
    <row r="5" customFormat="false" ht="15" hidden="false" customHeight="false" outlineLevel="0" collapsed="false">
      <c r="A5" s="2" t="s">
        <v>41</v>
      </c>
      <c r="B5" s="2"/>
      <c r="C5" s="2"/>
      <c r="D5" s="2"/>
    </row>
    <row r="6" customFormat="false" ht="15" hidden="false" customHeight="false" outlineLevel="0" collapsed="false">
      <c r="A6" s="2"/>
      <c r="B6" s="2"/>
      <c r="C6" s="2"/>
      <c r="D6" s="2"/>
    </row>
    <row r="7" customFormat="false" ht="15" hidden="false" customHeight="false" outlineLevel="0" collapsed="false">
      <c r="A7" s="2"/>
      <c r="B7" s="2"/>
      <c r="C7" s="2"/>
      <c r="D7" s="2"/>
    </row>
    <row r="8" customFormat="false" ht="13.8" hidden="false" customHeight="false" outlineLevel="0" collapsed="false">
      <c r="A8" s="2"/>
      <c r="B8" s="2" t="s">
        <v>577</v>
      </c>
      <c r="C8" s="2"/>
      <c r="D8" s="60"/>
      <c r="E8" s="71"/>
    </row>
    <row r="10" customFormat="false" ht="15" hidden="false" customHeight="false" outlineLevel="0" collapsed="false">
      <c r="A10" s="4" t="s">
        <v>5</v>
      </c>
      <c r="B10" s="5" t="s">
        <v>6</v>
      </c>
      <c r="C10" s="5" t="s">
        <v>7</v>
      </c>
      <c r="D10" s="5" t="s">
        <v>8</v>
      </c>
      <c r="E10" s="4" t="s">
        <v>9</v>
      </c>
    </row>
    <row r="11" customFormat="false" ht="13.8" hidden="false" customHeight="false" outlineLevel="0" collapsed="false">
      <c r="A11" s="75" t="s">
        <v>578</v>
      </c>
      <c r="B11" s="8"/>
      <c r="C11" s="0" t="n">
        <v>7</v>
      </c>
      <c r="D11" s="0" t="n">
        <v>280.54</v>
      </c>
      <c r="E11" s="0" t="s">
        <v>579</v>
      </c>
    </row>
    <row r="12" customFormat="false" ht="13.8" hidden="false" customHeight="false" outlineLevel="0" collapsed="false">
      <c r="A12" s="24" t="s">
        <v>158</v>
      </c>
      <c r="B12" s="8"/>
      <c r="C12" s="8"/>
      <c r="D12" s="15" t="n">
        <f aca="false">SUM(D11)</f>
        <v>280.54</v>
      </c>
      <c r="E12" s="17"/>
    </row>
    <row r="13" customFormat="false" ht="13.8" hidden="false" customHeight="false" outlineLevel="0" collapsed="false">
      <c r="A13" s="7" t="s">
        <v>45</v>
      </c>
      <c r="B13" s="8"/>
      <c r="C13" s="9" t="s">
        <v>184</v>
      </c>
      <c r="D13" s="10" t="n">
        <v>30298.39</v>
      </c>
      <c r="E13" s="17" t="s">
        <v>580</v>
      </c>
    </row>
    <row r="14" customFormat="false" ht="13.8" hidden="false" customHeight="false" outlineLevel="0" collapsed="false">
      <c r="A14" s="24" t="s">
        <v>48</v>
      </c>
      <c r="B14" s="5"/>
      <c r="C14" s="25"/>
      <c r="D14" s="15" t="n">
        <f aca="false">SUM(D13)</f>
        <v>30298.39</v>
      </c>
      <c r="E14" s="4"/>
    </row>
    <row r="15" customFormat="false" ht="13.8" hidden="false" customHeight="false" outlineLevel="0" collapsed="false">
      <c r="A15" s="7" t="s">
        <v>49</v>
      </c>
      <c r="B15" s="8"/>
      <c r="C15" s="9" t="s">
        <v>184</v>
      </c>
      <c r="D15" s="10" t="n">
        <v>1105.35</v>
      </c>
      <c r="E15" s="17" t="s">
        <v>581</v>
      </c>
    </row>
    <row r="16" customFormat="false" ht="13.8" hidden="false" customHeight="false" outlineLevel="0" collapsed="false">
      <c r="A16" s="7"/>
      <c r="B16" s="8"/>
      <c r="C16" s="9" t="s">
        <v>46</v>
      </c>
      <c r="D16" s="10" t="n">
        <v>1594</v>
      </c>
      <c r="E16" s="17" t="s">
        <v>50</v>
      </c>
    </row>
    <row r="17" customFormat="false" ht="13.8" hidden="false" customHeight="false" outlineLevel="0" collapsed="false">
      <c r="A17" s="7"/>
      <c r="B17" s="8"/>
      <c r="C17" s="9" t="s">
        <v>53</v>
      </c>
      <c r="D17" s="10" t="n">
        <v>1153.41</v>
      </c>
      <c r="E17" s="17" t="s">
        <v>581</v>
      </c>
    </row>
    <row r="18" customFormat="false" ht="13.8" hidden="false" customHeight="false" outlineLevel="0" collapsed="false">
      <c r="A18" s="24" t="s">
        <v>54</v>
      </c>
      <c r="B18" s="5"/>
      <c r="C18" s="25"/>
      <c r="D18" s="15" t="n">
        <f aca="false">SUM(D15:D17)</f>
        <v>3852.76</v>
      </c>
      <c r="E18" s="4"/>
    </row>
    <row r="19" customFormat="false" ht="13.8" hidden="false" customHeight="false" outlineLevel="0" collapsed="false">
      <c r="A19" s="7" t="s">
        <v>55</v>
      </c>
      <c r="B19" s="17"/>
      <c r="C19" s="9" t="s">
        <v>46</v>
      </c>
      <c r="D19" s="10" t="n">
        <v>4570.91</v>
      </c>
      <c r="E19" s="17" t="s">
        <v>401</v>
      </c>
    </row>
    <row r="20" customFormat="false" ht="13.8" hidden="false" customHeight="false" outlineLevel="0" collapsed="false">
      <c r="A20" s="24" t="s">
        <v>57</v>
      </c>
      <c r="B20" s="4"/>
      <c r="C20" s="26"/>
      <c r="D20" s="15" t="n">
        <f aca="false">SUM(D19)</f>
        <v>4570.91</v>
      </c>
      <c r="E20" s="4"/>
    </row>
    <row r="21" customFormat="false" ht="13.8" hidden="false" customHeight="false" outlineLevel="0" collapsed="false">
      <c r="A21" s="7" t="s">
        <v>163</v>
      </c>
      <c r="B21" s="17"/>
      <c r="C21" s="9" t="s">
        <v>184</v>
      </c>
      <c r="D21" s="10" t="n">
        <v>1018.14</v>
      </c>
      <c r="E21" s="17" t="s">
        <v>582</v>
      </c>
    </row>
    <row r="22" customFormat="false" ht="13.8" hidden="false" customHeight="false" outlineLevel="0" collapsed="false">
      <c r="A22" s="24" t="s">
        <v>165</v>
      </c>
      <c r="B22" s="4"/>
      <c r="C22" s="26"/>
      <c r="D22" s="15" t="n">
        <f aca="false">SUM(D21)</f>
        <v>1018.14</v>
      </c>
      <c r="E22" s="4"/>
    </row>
    <row r="23" customFormat="false" ht="13.8" hidden="false" customHeight="false" outlineLevel="0" collapsed="false">
      <c r="A23" s="7" t="s">
        <v>58</v>
      </c>
      <c r="B23" s="17"/>
      <c r="C23" s="9" t="s">
        <v>184</v>
      </c>
      <c r="D23" s="27" t="n">
        <v>745.73</v>
      </c>
      <c r="E23" s="17" t="s">
        <v>583</v>
      </c>
    </row>
    <row r="24" customFormat="false" ht="13.8" hidden="false" customHeight="false" outlineLevel="0" collapsed="false">
      <c r="A24" s="7"/>
      <c r="B24" s="17"/>
      <c r="C24" s="9" t="s">
        <v>184</v>
      </c>
      <c r="D24" s="76" t="n">
        <v>288</v>
      </c>
      <c r="E24" s="17" t="s">
        <v>584</v>
      </c>
    </row>
    <row r="25" customFormat="false" ht="13.8" hidden="false" customHeight="false" outlineLevel="0" collapsed="false">
      <c r="A25" s="7"/>
      <c r="B25" s="17"/>
      <c r="C25" s="9" t="s">
        <v>184</v>
      </c>
      <c r="D25" s="76" t="n">
        <v>2271.86</v>
      </c>
      <c r="E25" s="18" t="s">
        <v>585</v>
      </c>
    </row>
    <row r="26" customFormat="false" ht="13.8" hidden="false" customHeight="false" outlineLevel="0" collapsed="false">
      <c r="A26" s="7"/>
      <c r="B26" s="17"/>
      <c r="C26" s="9" t="s">
        <v>273</v>
      </c>
      <c r="D26" s="76" t="n">
        <v>55.25</v>
      </c>
      <c r="E26" s="18" t="s">
        <v>586</v>
      </c>
    </row>
    <row r="27" customFormat="false" ht="13.8" hidden="false" customHeight="false" outlineLevel="0" collapsed="false">
      <c r="A27" s="7"/>
      <c r="B27" s="17"/>
      <c r="C27" s="9" t="s">
        <v>46</v>
      </c>
      <c r="D27" s="76" t="n">
        <v>1283.75</v>
      </c>
      <c r="E27" s="18" t="s">
        <v>587</v>
      </c>
    </row>
    <row r="28" customFormat="false" ht="13.8" hidden="false" customHeight="false" outlineLevel="0" collapsed="false">
      <c r="A28" s="7"/>
      <c r="B28" s="17"/>
      <c r="C28" s="9" t="s">
        <v>53</v>
      </c>
      <c r="D28" s="76" t="n">
        <v>1689.17</v>
      </c>
      <c r="E28" s="18" t="s">
        <v>588</v>
      </c>
    </row>
    <row r="29" customFormat="false" ht="13.8" hidden="false" customHeight="false" outlineLevel="0" collapsed="false">
      <c r="A29" s="7"/>
      <c r="B29" s="17"/>
      <c r="C29" s="9" t="s">
        <v>53</v>
      </c>
      <c r="D29" s="76" t="n">
        <v>35.44</v>
      </c>
      <c r="E29" s="18" t="s">
        <v>589</v>
      </c>
    </row>
    <row r="30" customFormat="false" ht="13.8" hidden="false" customHeight="false" outlineLevel="0" collapsed="false">
      <c r="A30" s="4" t="s">
        <v>64</v>
      </c>
      <c r="B30" s="4"/>
      <c r="C30" s="14"/>
      <c r="D30" s="15" t="n">
        <f aca="false">SUM(D23:D29)</f>
        <v>6369.2</v>
      </c>
      <c r="E30" s="17"/>
    </row>
    <row r="31" customFormat="false" ht="13.8" hidden="false" customHeight="false" outlineLevel="0" collapsed="false">
      <c r="A31" s="17" t="s">
        <v>65</v>
      </c>
      <c r="B31" s="17"/>
      <c r="C31" s="9" t="s">
        <v>184</v>
      </c>
      <c r="D31" s="10" t="n">
        <v>774.8</v>
      </c>
      <c r="E31" s="18" t="s">
        <v>590</v>
      </c>
    </row>
    <row r="32" customFormat="false" ht="13.8" hidden="false" customHeight="false" outlineLevel="0" collapsed="false">
      <c r="A32" s="17"/>
      <c r="B32" s="17"/>
      <c r="C32" s="9" t="s">
        <v>184</v>
      </c>
      <c r="D32" s="10" t="n">
        <v>8445.44</v>
      </c>
      <c r="E32" s="17" t="s">
        <v>590</v>
      </c>
    </row>
    <row r="33" customFormat="false" ht="13.8" hidden="false" customHeight="false" outlineLevel="0" collapsed="false">
      <c r="A33" s="17"/>
      <c r="B33" s="17"/>
      <c r="C33" s="9" t="s">
        <v>184</v>
      </c>
      <c r="D33" s="76" t="n">
        <v>4369.68</v>
      </c>
      <c r="E33" s="18" t="s">
        <v>591</v>
      </c>
    </row>
    <row r="34" customFormat="false" ht="13.8" hidden="false" customHeight="false" outlineLevel="0" collapsed="false">
      <c r="A34" s="17"/>
      <c r="B34" s="17"/>
      <c r="C34" s="9" t="s">
        <v>46</v>
      </c>
      <c r="D34" s="10" t="n">
        <v>188.67</v>
      </c>
      <c r="E34" s="17" t="s">
        <v>592</v>
      </c>
    </row>
    <row r="35" customFormat="false" ht="13.8" hidden="false" customHeight="false" outlineLevel="0" collapsed="false">
      <c r="A35" s="17"/>
      <c r="B35" s="17"/>
      <c r="C35" s="9" t="s">
        <v>46</v>
      </c>
      <c r="D35" s="10" t="n">
        <v>2056.41</v>
      </c>
      <c r="E35" s="17" t="s">
        <v>592</v>
      </c>
    </row>
    <row r="36" customFormat="false" ht="13.8" hidden="false" customHeight="false" outlineLevel="0" collapsed="false">
      <c r="A36" s="17"/>
      <c r="B36" s="17"/>
      <c r="C36" s="9" t="s">
        <v>53</v>
      </c>
      <c r="D36" s="10" t="n">
        <v>944.03</v>
      </c>
      <c r="E36" s="18" t="s">
        <v>593</v>
      </c>
    </row>
    <row r="37" customFormat="false" ht="13.8" hidden="false" customHeight="false" outlineLevel="0" collapsed="false">
      <c r="A37" s="17"/>
      <c r="B37" s="17"/>
      <c r="C37" s="9" t="s">
        <v>53</v>
      </c>
      <c r="D37" s="10" t="n">
        <v>6998.81</v>
      </c>
      <c r="E37" s="18" t="s">
        <v>460</v>
      </c>
    </row>
    <row r="38" customFormat="false" ht="13.8" hidden="false" customHeight="false" outlineLevel="0" collapsed="false">
      <c r="A38" s="17"/>
      <c r="B38" s="17"/>
      <c r="C38" s="9" t="s">
        <v>53</v>
      </c>
      <c r="D38" s="10" t="n">
        <v>4369.68</v>
      </c>
      <c r="E38" s="18" t="s">
        <v>591</v>
      </c>
    </row>
    <row r="39" customFormat="false" ht="13.8" hidden="false" customHeight="false" outlineLevel="0" collapsed="false">
      <c r="A39" s="17"/>
      <c r="B39" s="17"/>
      <c r="C39" s="9" t="s">
        <v>53</v>
      </c>
      <c r="D39" s="10" t="n">
        <v>975.98</v>
      </c>
      <c r="E39" s="18" t="s">
        <v>594</v>
      </c>
    </row>
    <row r="40" customFormat="false" ht="13.8" hidden="false" customHeight="false" outlineLevel="0" collapsed="false">
      <c r="A40" s="17"/>
      <c r="B40" s="17"/>
      <c r="C40" s="9" t="s">
        <v>53</v>
      </c>
      <c r="D40" s="10" t="n">
        <v>70</v>
      </c>
      <c r="E40" s="18" t="s">
        <v>595</v>
      </c>
    </row>
    <row r="41" customFormat="false" ht="13.8" hidden="false" customHeight="false" outlineLevel="0" collapsed="false">
      <c r="A41" s="17"/>
      <c r="B41" s="17"/>
      <c r="C41" s="9" t="s">
        <v>53</v>
      </c>
      <c r="D41" s="10" t="n">
        <v>298.87</v>
      </c>
      <c r="E41" s="18" t="s">
        <v>596</v>
      </c>
    </row>
    <row r="42" customFormat="false" ht="13.8" hidden="false" customHeight="false" outlineLevel="0" collapsed="false">
      <c r="A42" s="17"/>
      <c r="B42" s="17"/>
      <c r="C42" s="9" t="s">
        <v>53</v>
      </c>
      <c r="D42" s="10" t="n">
        <v>2641.57</v>
      </c>
      <c r="E42" s="18" t="s">
        <v>597</v>
      </c>
    </row>
    <row r="43" customFormat="false" ht="13.8" hidden="false" customHeight="false" outlineLevel="0" collapsed="false">
      <c r="A43" s="17"/>
      <c r="B43" s="17"/>
      <c r="C43" s="9" t="s">
        <v>27</v>
      </c>
      <c r="D43" s="10" t="n">
        <v>250</v>
      </c>
      <c r="E43" s="18" t="s">
        <v>330</v>
      </c>
    </row>
    <row r="44" customFormat="false" ht="13.8" hidden="false" customHeight="false" outlineLevel="0" collapsed="false">
      <c r="A44" s="4" t="s">
        <v>71</v>
      </c>
      <c r="B44" s="4"/>
      <c r="C44" s="14"/>
      <c r="D44" s="15" t="n">
        <f aca="false">SUM(D31:D43)</f>
        <v>32383.94</v>
      </c>
      <c r="E44" s="4"/>
    </row>
    <row r="45" customFormat="false" ht="13.8" hidden="false" customHeight="false" outlineLevel="0" collapsed="false">
      <c r="A45" s="17" t="s">
        <v>72</v>
      </c>
      <c r="B45" s="4"/>
      <c r="C45" s="9" t="s">
        <v>184</v>
      </c>
      <c r="D45" s="10" t="n">
        <v>411.01</v>
      </c>
      <c r="E45" s="17" t="s">
        <v>598</v>
      </c>
    </row>
    <row r="46" customFormat="false" ht="13.8" hidden="false" customHeight="false" outlineLevel="0" collapsed="false">
      <c r="A46" s="17"/>
      <c r="B46" s="4"/>
      <c r="C46" s="9" t="s">
        <v>184</v>
      </c>
      <c r="D46" s="10" t="n">
        <v>87.04</v>
      </c>
      <c r="E46" s="17" t="s">
        <v>599</v>
      </c>
    </row>
    <row r="47" customFormat="false" ht="13.8" hidden="false" customHeight="false" outlineLevel="0" collapsed="false">
      <c r="A47" s="17"/>
      <c r="B47" s="4"/>
      <c r="C47" s="9" t="s">
        <v>184</v>
      </c>
      <c r="D47" s="10" t="n">
        <v>15.61</v>
      </c>
      <c r="E47" s="17" t="s">
        <v>600</v>
      </c>
    </row>
    <row r="48" customFormat="false" ht="13.8" hidden="false" customHeight="false" outlineLevel="0" collapsed="false">
      <c r="A48" s="17"/>
      <c r="B48" s="4"/>
      <c r="C48" s="9" t="s">
        <v>184</v>
      </c>
      <c r="D48" s="10" t="n">
        <v>5.7</v>
      </c>
      <c r="E48" s="17" t="s">
        <v>601</v>
      </c>
    </row>
    <row r="49" customFormat="false" ht="13.8" hidden="false" customHeight="false" outlineLevel="0" collapsed="false">
      <c r="A49" s="17"/>
      <c r="B49" s="4"/>
      <c r="C49" s="9" t="s">
        <v>128</v>
      </c>
      <c r="D49" s="10" t="n">
        <v>206.5</v>
      </c>
      <c r="E49" s="17" t="s">
        <v>602</v>
      </c>
    </row>
    <row r="50" customFormat="false" ht="13.8" hidden="false" customHeight="false" outlineLevel="0" collapsed="false">
      <c r="A50" s="17"/>
      <c r="B50" s="4"/>
      <c r="C50" s="9" t="s">
        <v>46</v>
      </c>
      <c r="D50" s="10" t="n">
        <v>7385.14</v>
      </c>
      <c r="E50" s="17" t="s">
        <v>603</v>
      </c>
    </row>
    <row r="51" customFormat="false" ht="13.8" hidden="false" customHeight="false" outlineLevel="0" collapsed="false">
      <c r="A51" s="17"/>
      <c r="B51" s="4"/>
      <c r="C51" s="9" t="s">
        <v>46</v>
      </c>
      <c r="D51" s="10" t="n">
        <v>18.43</v>
      </c>
      <c r="E51" s="17" t="s">
        <v>604</v>
      </c>
    </row>
    <row r="52" customFormat="false" ht="13.8" hidden="false" customHeight="false" outlineLevel="0" collapsed="false">
      <c r="A52" s="17"/>
      <c r="B52" s="4"/>
      <c r="C52" s="9" t="s">
        <v>46</v>
      </c>
      <c r="D52" s="10" t="n">
        <v>605</v>
      </c>
      <c r="E52" s="17" t="s">
        <v>605</v>
      </c>
    </row>
    <row r="53" customFormat="false" ht="13.8" hidden="false" customHeight="false" outlineLevel="0" collapsed="false">
      <c r="A53" s="17"/>
      <c r="B53" s="4"/>
      <c r="C53" s="9" t="s">
        <v>51</v>
      </c>
      <c r="D53" s="10" t="n">
        <v>3000</v>
      </c>
      <c r="E53" s="17" t="s">
        <v>92</v>
      </c>
    </row>
    <row r="54" customFormat="false" ht="13.8" hidden="false" customHeight="false" outlineLevel="0" collapsed="false">
      <c r="A54" s="17"/>
      <c r="B54" s="4"/>
      <c r="C54" s="9" t="s">
        <v>200</v>
      </c>
      <c r="D54" s="10" t="n">
        <v>23647.97</v>
      </c>
      <c r="E54" s="17" t="s">
        <v>185</v>
      </c>
    </row>
    <row r="55" customFormat="false" ht="13.8" hidden="false" customHeight="false" outlineLevel="0" collapsed="false">
      <c r="A55" s="17"/>
      <c r="B55" s="4"/>
      <c r="C55" s="9" t="s">
        <v>53</v>
      </c>
      <c r="D55" s="10" t="n">
        <v>1575</v>
      </c>
      <c r="E55" s="18" t="s">
        <v>176</v>
      </c>
    </row>
    <row r="56" customFormat="false" ht="13.8" hidden="false" customHeight="false" outlineLevel="0" collapsed="false">
      <c r="A56" s="17"/>
      <c r="B56" s="4"/>
      <c r="C56" s="9" t="s">
        <v>53</v>
      </c>
      <c r="D56" s="10" t="n">
        <v>301.29</v>
      </c>
      <c r="E56" s="17" t="s">
        <v>606</v>
      </c>
    </row>
    <row r="57" customFormat="false" ht="13.8" hidden="false" customHeight="false" outlineLevel="0" collapsed="false">
      <c r="A57" s="17"/>
      <c r="B57" s="4"/>
      <c r="C57" s="9" t="s">
        <v>53</v>
      </c>
      <c r="D57" s="10" t="n">
        <v>114.95</v>
      </c>
      <c r="E57" s="18" t="s">
        <v>606</v>
      </c>
    </row>
    <row r="58" customFormat="false" ht="13.8" hidden="false" customHeight="false" outlineLevel="0" collapsed="false">
      <c r="A58" s="17"/>
      <c r="B58" s="4"/>
      <c r="C58" s="9" t="s">
        <v>53</v>
      </c>
      <c r="D58" s="10" t="n">
        <v>2299</v>
      </c>
      <c r="E58" s="18" t="s">
        <v>334</v>
      </c>
    </row>
    <row r="59" customFormat="false" ht="13.8" hidden="false" customHeight="false" outlineLevel="0" collapsed="false">
      <c r="A59" s="17"/>
      <c r="B59" s="4"/>
      <c r="C59" s="9" t="s">
        <v>53</v>
      </c>
      <c r="D59" s="10" t="n">
        <v>84.68</v>
      </c>
      <c r="E59" s="18" t="s">
        <v>607</v>
      </c>
    </row>
    <row r="60" customFormat="false" ht="13.8" hidden="false" customHeight="false" outlineLevel="0" collapsed="false">
      <c r="A60" s="17"/>
      <c r="B60" s="4"/>
      <c r="C60" s="9" t="s">
        <v>53</v>
      </c>
      <c r="D60" s="10" t="n">
        <v>14.54</v>
      </c>
      <c r="E60" s="18" t="s">
        <v>608</v>
      </c>
    </row>
    <row r="61" customFormat="false" ht="13.8" hidden="false" customHeight="false" outlineLevel="0" collapsed="false">
      <c r="A61" s="17"/>
      <c r="B61" s="4"/>
      <c r="C61" s="9" t="s">
        <v>53</v>
      </c>
      <c r="D61" s="10" t="n">
        <v>25.73</v>
      </c>
      <c r="E61" s="18" t="s">
        <v>609</v>
      </c>
    </row>
    <row r="62" customFormat="false" ht="13.8" hidden="false" customHeight="false" outlineLevel="0" collapsed="false">
      <c r="A62" s="17"/>
      <c r="B62" s="4"/>
      <c r="C62" s="9" t="s">
        <v>53</v>
      </c>
      <c r="D62" s="10" t="n">
        <v>3.44</v>
      </c>
      <c r="E62" s="18" t="s">
        <v>610</v>
      </c>
    </row>
    <row r="63" customFormat="false" ht="13.8" hidden="false" customHeight="false" outlineLevel="0" collapsed="false">
      <c r="A63" s="17"/>
      <c r="B63" s="4"/>
      <c r="C63" s="9" t="s">
        <v>53</v>
      </c>
      <c r="D63" s="10" t="n">
        <v>231.5</v>
      </c>
      <c r="E63" s="18" t="s">
        <v>611</v>
      </c>
    </row>
    <row r="64" customFormat="false" ht="13.8" hidden="false" customHeight="false" outlineLevel="0" collapsed="false">
      <c r="A64" s="17"/>
      <c r="B64" s="4"/>
      <c r="C64" s="9" t="s">
        <v>53</v>
      </c>
      <c r="D64" s="10" t="n">
        <v>22.2</v>
      </c>
      <c r="E64" s="18" t="s">
        <v>612</v>
      </c>
    </row>
    <row r="65" customFormat="false" ht="13.8" hidden="false" customHeight="false" outlineLevel="0" collapsed="false">
      <c r="A65" s="4" t="s">
        <v>97</v>
      </c>
      <c r="B65" s="17"/>
      <c r="C65" s="9"/>
      <c r="D65" s="77" t="n">
        <f aca="false">SUM(D45:D64)</f>
        <v>40054.73</v>
      </c>
      <c r="E65" s="18"/>
    </row>
    <row r="66" s="23" customFormat="true" ht="13.8" hidden="false" customHeight="false" outlineLevel="0" collapsed="false">
      <c r="A66" s="11" t="n">
        <v>20.02</v>
      </c>
      <c r="B66" s="17"/>
      <c r="C66" s="9" t="s">
        <v>46</v>
      </c>
      <c r="D66" s="72" t="n">
        <v>3818.36</v>
      </c>
      <c r="E66" s="17" t="s">
        <v>613</v>
      </c>
    </row>
    <row r="67" customFormat="false" ht="13.8" hidden="false" customHeight="false" outlineLevel="0" collapsed="false">
      <c r="A67" s="4" t="s">
        <v>555</v>
      </c>
      <c r="B67" s="17"/>
      <c r="C67" s="9"/>
      <c r="D67" s="77" t="n">
        <f aca="false">SUM(D66:D66)</f>
        <v>3818.36</v>
      </c>
      <c r="E67" s="18"/>
    </row>
    <row r="68" customFormat="false" ht="13.8" hidden="false" customHeight="false" outlineLevel="0" collapsed="false">
      <c r="A68" s="17" t="s">
        <v>98</v>
      </c>
      <c r="B68" s="17"/>
      <c r="C68" s="9" t="s">
        <v>184</v>
      </c>
      <c r="D68" s="10" t="n">
        <v>50</v>
      </c>
      <c r="E68" s="17" t="s">
        <v>267</v>
      </c>
    </row>
    <row r="69" customFormat="false" ht="13.8" hidden="false" customHeight="false" outlineLevel="0" collapsed="false">
      <c r="A69" s="17"/>
      <c r="B69" s="17"/>
      <c r="C69" s="9" t="s">
        <v>184</v>
      </c>
      <c r="D69" s="10" t="n">
        <v>121.61</v>
      </c>
      <c r="E69" s="17" t="s">
        <v>267</v>
      </c>
    </row>
    <row r="70" customFormat="false" ht="13.8" hidden="false" customHeight="false" outlineLevel="0" collapsed="false">
      <c r="A70" s="17"/>
      <c r="B70" s="17"/>
      <c r="C70" s="9" t="s">
        <v>273</v>
      </c>
      <c r="D70" s="10" t="n">
        <v>361.18</v>
      </c>
      <c r="E70" s="17" t="s">
        <v>267</v>
      </c>
    </row>
    <row r="71" customFormat="false" ht="13.8" hidden="false" customHeight="false" outlineLevel="0" collapsed="false">
      <c r="A71" s="17"/>
      <c r="B71" s="17"/>
      <c r="C71" s="9" t="s">
        <v>46</v>
      </c>
      <c r="D71" s="10" t="n">
        <v>432.96</v>
      </c>
      <c r="E71" s="17" t="s">
        <v>267</v>
      </c>
    </row>
    <row r="72" customFormat="false" ht="13.8" hidden="false" customHeight="false" outlineLevel="0" collapsed="false">
      <c r="A72" s="17"/>
      <c r="B72" s="17"/>
      <c r="C72" s="9" t="s">
        <v>46</v>
      </c>
      <c r="D72" s="10" t="n">
        <v>1172.64</v>
      </c>
      <c r="E72" s="17" t="s">
        <v>267</v>
      </c>
    </row>
    <row r="73" customFormat="false" ht="13.8" hidden="false" customHeight="false" outlineLevel="0" collapsed="false">
      <c r="A73" s="17"/>
      <c r="B73" s="17"/>
      <c r="C73" s="9" t="s">
        <v>46</v>
      </c>
      <c r="D73" s="10" t="n">
        <v>178.61</v>
      </c>
      <c r="E73" s="17" t="s">
        <v>267</v>
      </c>
    </row>
    <row r="74" customFormat="false" ht="13.8" hidden="false" customHeight="false" outlineLevel="0" collapsed="false">
      <c r="A74" s="17"/>
      <c r="B74" s="17"/>
      <c r="C74" s="9" t="s">
        <v>46</v>
      </c>
      <c r="D74" s="10" t="n">
        <v>316.41</v>
      </c>
      <c r="E74" s="17" t="s">
        <v>267</v>
      </c>
    </row>
    <row r="75" customFormat="false" ht="13.8" hidden="false" customHeight="false" outlineLevel="0" collapsed="false">
      <c r="A75" s="17"/>
      <c r="B75" s="17"/>
      <c r="C75" s="9" t="s">
        <v>46</v>
      </c>
      <c r="D75" s="10" t="n">
        <v>712.97</v>
      </c>
      <c r="E75" s="17" t="s">
        <v>267</v>
      </c>
    </row>
    <row r="76" customFormat="false" ht="13.8" hidden="false" customHeight="false" outlineLevel="0" collapsed="false">
      <c r="A76" s="17"/>
      <c r="B76" s="17"/>
      <c r="C76" s="9" t="s">
        <v>51</v>
      </c>
      <c r="D76" s="10" t="n">
        <v>140</v>
      </c>
      <c r="E76" s="17" t="s">
        <v>614</v>
      </c>
    </row>
    <row r="77" customFormat="false" ht="13.8" hidden="false" customHeight="false" outlineLevel="0" collapsed="false">
      <c r="A77" s="17"/>
      <c r="B77" s="17"/>
      <c r="C77" s="9" t="s">
        <v>51</v>
      </c>
      <c r="D77" s="10" t="n">
        <v>674.76</v>
      </c>
      <c r="E77" s="18" t="s">
        <v>267</v>
      </c>
    </row>
    <row r="78" customFormat="false" ht="13.8" hidden="false" customHeight="false" outlineLevel="0" collapsed="false">
      <c r="A78" s="17"/>
      <c r="B78" s="17"/>
      <c r="C78" s="9" t="s">
        <v>51</v>
      </c>
      <c r="D78" s="10" t="n">
        <v>820.12</v>
      </c>
      <c r="E78" s="18" t="s">
        <v>267</v>
      </c>
    </row>
    <row r="79" customFormat="false" ht="13.8" hidden="false" customHeight="false" outlineLevel="0" collapsed="false">
      <c r="A79" s="17"/>
      <c r="B79" s="17"/>
      <c r="C79" s="9" t="s">
        <v>53</v>
      </c>
      <c r="D79" s="10" t="n">
        <v>326.41</v>
      </c>
      <c r="E79" s="18" t="s">
        <v>267</v>
      </c>
    </row>
    <row r="80" customFormat="false" ht="13.8" hidden="false" customHeight="false" outlineLevel="0" collapsed="false">
      <c r="A80" s="17"/>
      <c r="B80" s="17"/>
      <c r="C80" s="9" t="s">
        <v>53</v>
      </c>
      <c r="D80" s="10" t="n">
        <v>190.65</v>
      </c>
      <c r="E80" s="18" t="s">
        <v>267</v>
      </c>
    </row>
    <row r="81" customFormat="false" ht="13.8" hidden="false" customHeight="false" outlineLevel="0" collapsed="false">
      <c r="A81" s="17"/>
      <c r="B81" s="17"/>
      <c r="C81" s="9" t="s">
        <v>53</v>
      </c>
      <c r="D81" s="10" t="n">
        <v>264.6</v>
      </c>
      <c r="E81" s="18" t="s">
        <v>267</v>
      </c>
    </row>
    <row r="82" customFormat="false" ht="13.8" hidden="false" customHeight="false" outlineLevel="0" collapsed="false">
      <c r="A82" s="17"/>
      <c r="B82" s="17"/>
      <c r="C82" s="9" t="s">
        <v>53</v>
      </c>
      <c r="D82" s="10" t="n">
        <v>676.48</v>
      </c>
      <c r="E82" s="18" t="s">
        <v>267</v>
      </c>
    </row>
    <row r="83" customFormat="false" ht="13.8" hidden="false" customHeight="false" outlineLevel="0" collapsed="false">
      <c r="A83" s="4" t="s">
        <v>101</v>
      </c>
      <c r="B83" s="4"/>
      <c r="C83" s="14"/>
      <c r="D83" s="15" t="n">
        <f aca="false">SUM(D68:D82)</f>
        <v>6439.4</v>
      </c>
      <c r="E83" s="4"/>
    </row>
    <row r="84" customFormat="false" ht="13.8" hidden="false" customHeight="false" outlineLevel="0" collapsed="false">
      <c r="A84" s="17" t="s">
        <v>105</v>
      </c>
      <c r="B84" s="17"/>
      <c r="C84" s="9"/>
      <c r="D84" s="10" t="n">
        <v>197.5</v>
      </c>
      <c r="E84" s="17" t="s">
        <v>202</v>
      </c>
    </row>
    <row r="85" customFormat="false" ht="13.8" hidden="false" customHeight="false" outlineLevel="0" collapsed="false">
      <c r="A85" s="4" t="s">
        <v>107</v>
      </c>
      <c r="B85" s="4"/>
      <c r="C85" s="14"/>
      <c r="D85" s="15" t="n">
        <f aca="false">SUM(D84)</f>
        <v>197.5</v>
      </c>
      <c r="E85" s="4"/>
    </row>
    <row r="86" customFormat="false" ht="13.8" hidden="false" customHeight="false" outlineLevel="0" collapsed="false">
      <c r="A86" s="11" t="n">
        <v>20.25</v>
      </c>
      <c r="B86" s="17"/>
      <c r="C86" s="9" t="s">
        <v>184</v>
      </c>
      <c r="D86" s="10" t="n">
        <v>1805</v>
      </c>
      <c r="E86" s="17" t="s">
        <v>615</v>
      </c>
    </row>
    <row r="87" customFormat="false" ht="13.8" hidden="false" customHeight="false" outlineLevel="0" collapsed="false">
      <c r="A87" s="11"/>
      <c r="B87" s="17"/>
      <c r="C87" s="9" t="s">
        <v>184</v>
      </c>
      <c r="D87" s="10" t="n">
        <v>7578</v>
      </c>
      <c r="E87" s="17" t="s">
        <v>616</v>
      </c>
    </row>
    <row r="88" customFormat="false" ht="13.8" hidden="false" customHeight="false" outlineLevel="0" collapsed="false">
      <c r="A88" s="11"/>
      <c r="B88" s="17"/>
      <c r="C88" s="9" t="s">
        <v>12</v>
      </c>
      <c r="D88" s="10" t="n">
        <v>7158.71</v>
      </c>
      <c r="E88" s="17" t="s">
        <v>617</v>
      </c>
    </row>
    <row r="89" customFormat="false" ht="13.8" hidden="false" customHeight="false" outlineLevel="0" collapsed="false">
      <c r="A89" s="11"/>
      <c r="B89" s="17"/>
      <c r="C89" s="9" t="s">
        <v>12</v>
      </c>
      <c r="D89" s="10" t="n">
        <v>7158.7</v>
      </c>
      <c r="E89" s="17" t="s">
        <v>617</v>
      </c>
    </row>
    <row r="90" customFormat="false" ht="13.8" hidden="false" customHeight="false" outlineLevel="0" collapsed="false">
      <c r="A90" s="11"/>
      <c r="B90" s="17"/>
      <c r="C90" s="9" t="s">
        <v>161</v>
      </c>
      <c r="D90" s="10" t="n">
        <v>2352.89</v>
      </c>
      <c r="E90" s="17" t="s">
        <v>618</v>
      </c>
    </row>
    <row r="91" customFormat="false" ht="13.8" hidden="false" customHeight="false" outlineLevel="0" collapsed="false">
      <c r="A91" s="11"/>
      <c r="B91" s="17"/>
      <c r="C91" s="9" t="s">
        <v>200</v>
      </c>
      <c r="D91" s="10" t="n">
        <v>3537.7</v>
      </c>
      <c r="E91" s="17" t="s">
        <v>619</v>
      </c>
    </row>
    <row r="92" customFormat="false" ht="13.8" hidden="false" customHeight="false" outlineLevel="0" collapsed="false">
      <c r="A92" s="11"/>
      <c r="B92" s="17"/>
      <c r="C92" s="9" t="s">
        <v>53</v>
      </c>
      <c r="D92" s="10" t="n">
        <v>100</v>
      </c>
      <c r="E92" s="17" t="s">
        <v>620</v>
      </c>
    </row>
    <row r="93" customFormat="false" ht="13.8" hidden="false" customHeight="false" outlineLevel="0" collapsed="false">
      <c r="A93" s="11"/>
      <c r="B93" s="17"/>
      <c r="C93" s="9" t="s">
        <v>53</v>
      </c>
      <c r="D93" s="10" t="n">
        <v>19230.41</v>
      </c>
      <c r="E93" s="17" t="s">
        <v>621</v>
      </c>
    </row>
    <row r="94" customFormat="false" ht="13.8" hidden="false" customHeight="false" outlineLevel="0" collapsed="false">
      <c r="A94" s="11"/>
      <c r="B94" s="17"/>
      <c r="C94" s="9" t="s">
        <v>53</v>
      </c>
      <c r="D94" s="10" t="n">
        <v>4497.45</v>
      </c>
      <c r="E94" s="17" t="s">
        <v>622</v>
      </c>
    </row>
    <row r="95" customFormat="false" ht="13.8" hidden="false" customHeight="false" outlineLevel="0" collapsed="false">
      <c r="A95" s="4" t="s">
        <v>113</v>
      </c>
      <c r="B95" s="4"/>
      <c r="C95" s="14"/>
      <c r="D95" s="15" t="n">
        <f aca="false">SUM(D86:D94)</f>
        <v>53418.86</v>
      </c>
      <c r="E95" s="4"/>
    </row>
    <row r="96" customFormat="false" ht="13.8" hidden="false" customHeight="false" outlineLevel="0" collapsed="false">
      <c r="A96" s="17" t="s">
        <v>114</v>
      </c>
      <c r="B96" s="17"/>
      <c r="C96" s="9" t="s">
        <v>224</v>
      </c>
      <c r="D96" s="10" t="n">
        <v>1428.9</v>
      </c>
      <c r="E96" s="17" t="s">
        <v>211</v>
      </c>
    </row>
    <row r="97" customFormat="false" ht="13.8" hidden="false" customHeight="false" outlineLevel="0" collapsed="false">
      <c r="A97" s="4" t="s">
        <v>116</v>
      </c>
      <c r="B97" s="4"/>
      <c r="C97" s="14"/>
      <c r="D97" s="15" t="n">
        <f aca="false">SUM(D96)</f>
        <v>1428.9</v>
      </c>
      <c r="E97" s="4"/>
    </row>
    <row r="98" customFormat="false" ht="13.8" hidden="false" customHeight="false" outlineLevel="0" collapsed="false">
      <c r="A98" s="17" t="s">
        <v>212</v>
      </c>
      <c r="B98" s="17"/>
      <c r="C98" s="9" t="s">
        <v>46</v>
      </c>
      <c r="D98" s="10" t="n">
        <v>279.24</v>
      </c>
      <c r="E98" s="18" t="s">
        <v>623</v>
      </c>
    </row>
    <row r="99" customFormat="false" ht="13.8" hidden="false" customHeight="false" outlineLevel="0" collapsed="false">
      <c r="A99" s="4" t="s">
        <v>215</v>
      </c>
      <c r="B99" s="4"/>
      <c r="C99" s="14"/>
      <c r="D99" s="15" t="n">
        <f aca="false">SUM(D98)</f>
        <v>279.24</v>
      </c>
      <c r="E99" s="4"/>
    </row>
    <row r="100" customFormat="false" ht="13.8" hidden="false" customHeight="false" outlineLevel="0" collapsed="false">
      <c r="A100" s="11" t="n">
        <v>59.17</v>
      </c>
      <c r="B100" s="17"/>
      <c r="C100" s="9" t="s">
        <v>366</v>
      </c>
      <c r="D100" s="10" t="n">
        <v>3100</v>
      </c>
      <c r="E100" s="17" t="s">
        <v>433</v>
      </c>
    </row>
    <row r="101" customFormat="false" ht="13.8" hidden="false" customHeight="false" outlineLevel="0" collapsed="false">
      <c r="A101" s="11"/>
      <c r="B101" s="17"/>
      <c r="C101" s="9" t="s">
        <v>366</v>
      </c>
      <c r="D101" s="10" t="n">
        <v>3100</v>
      </c>
      <c r="E101" s="17" t="s">
        <v>433</v>
      </c>
    </row>
    <row r="102" customFormat="false" ht="13.8" hidden="false" customHeight="false" outlineLevel="0" collapsed="false">
      <c r="A102" s="11"/>
      <c r="B102" s="17"/>
      <c r="C102" s="9" t="s">
        <v>366</v>
      </c>
      <c r="D102" s="10" t="n">
        <v>31000</v>
      </c>
      <c r="E102" s="17" t="s">
        <v>433</v>
      </c>
    </row>
    <row r="103" customFormat="false" ht="13.8" hidden="false" customHeight="false" outlineLevel="0" collapsed="false">
      <c r="A103" s="11"/>
      <c r="B103" s="17"/>
      <c r="C103" s="9" t="s">
        <v>366</v>
      </c>
      <c r="D103" s="10" t="n">
        <v>15500</v>
      </c>
      <c r="E103" s="17" t="s">
        <v>433</v>
      </c>
    </row>
    <row r="104" customFormat="false" ht="13.8" hidden="false" customHeight="false" outlineLevel="0" collapsed="false">
      <c r="A104" s="11"/>
      <c r="B104" s="17"/>
      <c r="C104" s="9" t="s">
        <v>366</v>
      </c>
      <c r="D104" s="10" t="n">
        <v>3100</v>
      </c>
      <c r="E104" s="17" t="s">
        <v>433</v>
      </c>
    </row>
    <row r="105" customFormat="false" ht="13.8" hidden="false" customHeight="false" outlineLevel="0" collapsed="false">
      <c r="A105" s="11"/>
      <c r="B105" s="17"/>
      <c r="C105" s="9" t="s">
        <v>366</v>
      </c>
      <c r="D105" s="10" t="n">
        <v>15500</v>
      </c>
      <c r="E105" s="17" t="s">
        <v>433</v>
      </c>
    </row>
    <row r="106" customFormat="false" ht="13.8" hidden="false" customHeight="false" outlineLevel="0" collapsed="false">
      <c r="A106" s="11"/>
      <c r="B106" s="17"/>
      <c r="C106" s="9" t="s">
        <v>366</v>
      </c>
      <c r="D106" s="10" t="n">
        <v>3100</v>
      </c>
      <c r="E106" s="17" t="s">
        <v>433</v>
      </c>
    </row>
    <row r="107" customFormat="false" ht="13.8" hidden="false" customHeight="false" outlineLevel="0" collapsed="false">
      <c r="A107" s="11"/>
      <c r="B107" s="17"/>
      <c r="C107" s="9" t="s">
        <v>366</v>
      </c>
      <c r="D107" s="10" t="n">
        <v>15500</v>
      </c>
      <c r="E107" s="17" t="s">
        <v>433</v>
      </c>
    </row>
    <row r="108" customFormat="false" ht="13.8" hidden="false" customHeight="false" outlineLevel="0" collapsed="false">
      <c r="A108" s="11"/>
      <c r="B108" s="17"/>
      <c r="C108" s="9" t="s">
        <v>366</v>
      </c>
      <c r="D108" s="10" t="n">
        <v>4457.08</v>
      </c>
      <c r="E108" s="17" t="s">
        <v>433</v>
      </c>
    </row>
    <row r="109" customFormat="false" ht="13.8" hidden="false" customHeight="false" outlineLevel="0" collapsed="false">
      <c r="A109" s="11"/>
      <c r="B109" s="17"/>
      <c r="C109" s="9" t="s">
        <v>366</v>
      </c>
      <c r="D109" s="10" t="n">
        <v>1731.05</v>
      </c>
      <c r="E109" s="17" t="s">
        <v>433</v>
      </c>
    </row>
    <row r="110" customFormat="false" ht="13.8" hidden="false" customHeight="false" outlineLevel="0" collapsed="false">
      <c r="A110" s="11"/>
      <c r="B110" s="17"/>
      <c r="C110" s="9" t="s">
        <v>366</v>
      </c>
      <c r="D110" s="10" t="n">
        <v>4355.55</v>
      </c>
      <c r="E110" s="17" t="s">
        <v>433</v>
      </c>
    </row>
    <row r="111" customFormat="false" ht="13.8" hidden="false" customHeight="false" outlineLevel="0" collapsed="false">
      <c r="A111" s="11"/>
      <c r="B111" s="17"/>
      <c r="C111" s="9" t="s">
        <v>366</v>
      </c>
      <c r="D111" s="10" t="n">
        <v>3824.05</v>
      </c>
      <c r="E111" s="17" t="s">
        <v>433</v>
      </c>
    </row>
    <row r="112" customFormat="false" ht="13.8" hidden="false" customHeight="false" outlineLevel="0" collapsed="false">
      <c r="A112" s="11"/>
      <c r="B112" s="17"/>
      <c r="C112" s="9" t="s">
        <v>366</v>
      </c>
      <c r="D112" s="10" t="n">
        <v>6538.4</v>
      </c>
      <c r="E112" s="17" t="s">
        <v>433</v>
      </c>
    </row>
    <row r="113" customFormat="false" ht="13.8" hidden="false" customHeight="false" outlineLevel="0" collapsed="false">
      <c r="A113" s="11"/>
      <c r="B113" s="17"/>
      <c r="C113" s="9" t="s">
        <v>366</v>
      </c>
      <c r="D113" s="10" t="n">
        <v>2920.45</v>
      </c>
      <c r="E113" s="17" t="s">
        <v>433</v>
      </c>
    </row>
    <row r="114" customFormat="false" ht="13.8" hidden="false" customHeight="false" outlineLevel="0" collapsed="false">
      <c r="A114" s="11"/>
      <c r="B114" s="17"/>
      <c r="C114" s="9" t="s">
        <v>366</v>
      </c>
      <c r="D114" s="10" t="n">
        <v>2786.94</v>
      </c>
      <c r="E114" s="17" t="s">
        <v>433</v>
      </c>
    </row>
    <row r="115" customFormat="false" ht="13.8" hidden="false" customHeight="false" outlineLevel="0" collapsed="false">
      <c r="A115" s="11"/>
      <c r="B115" s="17"/>
      <c r="C115" s="9" t="s">
        <v>366</v>
      </c>
      <c r="D115" s="10" t="n">
        <v>15931.98</v>
      </c>
      <c r="E115" s="17" t="s">
        <v>433</v>
      </c>
    </row>
    <row r="116" customFormat="false" ht="13.8" hidden="false" customHeight="false" outlineLevel="0" collapsed="false">
      <c r="A116" s="11"/>
      <c r="B116" s="17"/>
      <c r="C116" s="9" t="s">
        <v>366</v>
      </c>
      <c r="D116" s="10" t="n">
        <v>5687.75</v>
      </c>
      <c r="E116" s="17" t="s">
        <v>433</v>
      </c>
    </row>
    <row r="117" customFormat="false" ht="13.8" hidden="false" customHeight="false" outlineLevel="0" collapsed="false">
      <c r="A117" s="11"/>
      <c r="B117" s="17"/>
      <c r="C117" s="9" t="s">
        <v>366</v>
      </c>
      <c r="D117" s="10" t="n">
        <v>2837.71</v>
      </c>
      <c r="E117" s="17" t="s">
        <v>433</v>
      </c>
    </row>
    <row r="118" customFormat="false" ht="13.8" hidden="false" customHeight="false" outlineLevel="0" collapsed="false">
      <c r="A118" s="11"/>
      <c r="B118" s="17"/>
      <c r="C118" s="9" t="s">
        <v>366</v>
      </c>
      <c r="D118" s="10" t="n">
        <v>2947.66</v>
      </c>
      <c r="E118" s="17" t="s">
        <v>433</v>
      </c>
    </row>
    <row r="119" customFormat="false" ht="13.8" hidden="false" customHeight="false" outlineLevel="0" collapsed="false">
      <c r="A119" s="11"/>
      <c r="B119" s="17"/>
      <c r="C119" s="9" t="s">
        <v>366</v>
      </c>
      <c r="D119" s="10" t="n">
        <v>3738.77</v>
      </c>
      <c r="E119" s="17" t="s">
        <v>433</v>
      </c>
    </row>
    <row r="120" customFormat="false" ht="13.8" hidden="false" customHeight="false" outlineLevel="0" collapsed="false">
      <c r="A120" s="11"/>
      <c r="B120" s="17"/>
      <c r="C120" s="9" t="s">
        <v>366</v>
      </c>
      <c r="D120" s="10" t="n">
        <v>3070.71</v>
      </c>
      <c r="E120" s="17" t="s">
        <v>433</v>
      </c>
    </row>
    <row r="121" customFormat="false" ht="13.8" hidden="false" customHeight="false" outlineLevel="0" collapsed="false">
      <c r="A121" s="11"/>
      <c r="B121" s="17"/>
      <c r="C121" s="9" t="s">
        <v>366</v>
      </c>
      <c r="D121" s="10" t="n">
        <v>6167.83</v>
      </c>
      <c r="E121" s="17" t="s">
        <v>433</v>
      </c>
    </row>
    <row r="122" customFormat="false" ht="13.8" hidden="false" customHeight="false" outlineLevel="0" collapsed="false">
      <c r="A122" s="11"/>
      <c r="B122" s="17"/>
      <c r="C122" s="9" t="s">
        <v>184</v>
      </c>
      <c r="D122" s="10" t="n">
        <v>46000</v>
      </c>
      <c r="E122" s="17" t="s">
        <v>624</v>
      </c>
    </row>
    <row r="123" customFormat="false" ht="13.8" hidden="false" customHeight="false" outlineLevel="0" collapsed="false">
      <c r="A123" s="11"/>
      <c r="B123" s="17"/>
      <c r="C123" s="9" t="s">
        <v>184</v>
      </c>
      <c r="D123" s="10" t="n">
        <v>12375.66</v>
      </c>
      <c r="E123" s="17" t="s">
        <v>17</v>
      </c>
    </row>
    <row r="124" customFormat="false" ht="13.8" hidden="false" customHeight="false" outlineLevel="0" collapsed="false">
      <c r="A124" s="11"/>
      <c r="B124" s="17"/>
      <c r="C124" s="9" t="s">
        <v>12</v>
      </c>
      <c r="D124" s="10" t="n">
        <v>133734.98</v>
      </c>
      <c r="E124" s="17" t="s">
        <v>433</v>
      </c>
    </row>
    <row r="125" customFormat="false" ht="13.8" hidden="false" customHeight="false" outlineLevel="0" collapsed="false">
      <c r="A125" s="11"/>
      <c r="B125" s="17"/>
      <c r="C125" s="9" t="s">
        <v>12</v>
      </c>
      <c r="D125" s="10" t="n">
        <v>133734.98</v>
      </c>
      <c r="E125" s="17" t="s">
        <v>433</v>
      </c>
    </row>
    <row r="126" customFormat="false" ht="13.8" hidden="false" customHeight="false" outlineLevel="0" collapsed="false">
      <c r="A126" s="11"/>
      <c r="B126" s="17"/>
      <c r="C126" s="9" t="s">
        <v>46</v>
      </c>
      <c r="D126" s="10" t="n">
        <v>6149.24</v>
      </c>
      <c r="E126" s="17" t="s">
        <v>433</v>
      </c>
    </row>
    <row r="127" customFormat="false" ht="13.8" hidden="false" customHeight="false" outlineLevel="0" collapsed="false">
      <c r="A127" s="11"/>
      <c r="B127" s="17"/>
      <c r="C127" s="9" t="s">
        <v>46</v>
      </c>
      <c r="D127" s="10" t="n">
        <v>3061.46</v>
      </c>
      <c r="E127" s="17" t="s">
        <v>433</v>
      </c>
    </row>
    <row r="128" customFormat="false" ht="13.8" hidden="false" customHeight="false" outlineLevel="0" collapsed="false">
      <c r="A128" s="11"/>
      <c r="B128" s="17"/>
      <c r="C128" s="9" t="s">
        <v>46</v>
      </c>
      <c r="D128" s="10" t="n">
        <v>3727.5</v>
      </c>
      <c r="E128" s="17" t="s">
        <v>433</v>
      </c>
    </row>
    <row r="129" customFormat="false" ht="13.8" hidden="false" customHeight="false" outlineLevel="0" collapsed="false">
      <c r="A129" s="11"/>
      <c r="B129" s="17"/>
      <c r="C129" s="9" t="s">
        <v>46</v>
      </c>
      <c r="D129" s="10" t="n">
        <v>2938.78</v>
      </c>
      <c r="E129" s="17" t="s">
        <v>433</v>
      </c>
    </row>
    <row r="130" customFormat="false" ht="13.8" hidden="false" customHeight="false" outlineLevel="0" collapsed="false">
      <c r="A130" s="11"/>
      <c r="B130" s="17"/>
      <c r="C130" s="9" t="s">
        <v>46</v>
      </c>
      <c r="D130" s="10" t="n">
        <v>2829.15</v>
      </c>
      <c r="E130" s="17" t="s">
        <v>433</v>
      </c>
    </row>
    <row r="131" customFormat="false" ht="13.8" hidden="false" customHeight="false" outlineLevel="0" collapsed="false">
      <c r="A131" s="11"/>
      <c r="B131" s="17"/>
      <c r="C131" s="9" t="s">
        <v>46</v>
      </c>
      <c r="D131" s="10" t="n">
        <v>5670.61</v>
      </c>
      <c r="E131" s="17" t="s">
        <v>433</v>
      </c>
    </row>
    <row r="132" customFormat="false" ht="13.8" hidden="false" customHeight="false" outlineLevel="0" collapsed="false">
      <c r="A132" s="11"/>
      <c r="B132" s="17"/>
      <c r="C132" s="9" t="s">
        <v>46</v>
      </c>
      <c r="D132" s="10" t="n">
        <v>15883.96</v>
      </c>
      <c r="E132" s="17" t="s">
        <v>433</v>
      </c>
    </row>
    <row r="133" customFormat="false" ht="13.8" hidden="false" customHeight="false" outlineLevel="0" collapsed="false">
      <c r="A133" s="11"/>
      <c r="B133" s="17"/>
      <c r="C133" s="9" t="s">
        <v>46</v>
      </c>
      <c r="D133" s="10" t="n">
        <v>2778.54</v>
      </c>
      <c r="E133" s="17" t="s">
        <v>433</v>
      </c>
    </row>
    <row r="134" customFormat="false" ht="13.8" hidden="false" customHeight="false" outlineLevel="0" collapsed="false">
      <c r="A134" s="11"/>
      <c r="B134" s="17"/>
      <c r="C134" s="9" t="s">
        <v>46</v>
      </c>
      <c r="D134" s="10" t="n">
        <v>2911.65</v>
      </c>
      <c r="E134" s="17" t="s">
        <v>433</v>
      </c>
    </row>
    <row r="135" customFormat="false" ht="13.8" hidden="false" customHeight="false" outlineLevel="0" collapsed="false">
      <c r="A135" s="11"/>
      <c r="B135" s="17"/>
      <c r="C135" s="9" t="s">
        <v>46</v>
      </c>
      <c r="D135" s="10" t="n">
        <v>6518.7</v>
      </c>
      <c r="E135" s="17" t="s">
        <v>433</v>
      </c>
    </row>
    <row r="136" customFormat="false" ht="13.8" hidden="false" customHeight="false" outlineLevel="0" collapsed="false">
      <c r="A136" s="11"/>
      <c r="B136" s="17"/>
      <c r="C136" s="9" t="s">
        <v>46</v>
      </c>
      <c r="D136" s="10" t="n">
        <v>3812.53</v>
      </c>
      <c r="E136" s="17" t="s">
        <v>433</v>
      </c>
    </row>
    <row r="137" customFormat="false" ht="13.8" hidden="false" customHeight="false" outlineLevel="0" collapsed="false">
      <c r="A137" s="11"/>
      <c r="B137" s="17"/>
      <c r="C137" s="9" t="s">
        <v>46</v>
      </c>
      <c r="D137" s="10" t="n">
        <v>4342.42</v>
      </c>
      <c r="E137" s="17" t="s">
        <v>433</v>
      </c>
    </row>
    <row r="138" customFormat="false" ht="13.8" hidden="false" customHeight="false" outlineLevel="0" collapsed="false">
      <c r="A138" s="11"/>
      <c r="B138" s="17"/>
      <c r="C138" s="9" t="s">
        <v>46</v>
      </c>
      <c r="D138" s="10" t="n">
        <v>1725.84</v>
      </c>
      <c r="E138" s="17" t="s">
        <v>433</v>
      </c>
    </row>
    <row r="139" customFormat="false" ht="13.8" hidden="false" customHeight="false" outlineLevel="0" collapsed="false">
      <c r="A139" s="11"/>
      <c r="B139" s="17"/>
      <c r="C139" s="9" t="s">
        <v>46</v>
      </c>
      <c r="D139" s="10" t="n">
        <v>15500</v>
      </c>
      <c r="E139" s="17" t="s">
        <v>433</v>
      </c>
    </row>
    <row r="140" customFormat="false" ht="13.8" hidden="false" customHeight="false" outlineLevel="0" collapsed="false">
      <c r="A140" s="11"/>
      <c r="B140" s="17"/>
      <c r="C140" s="9" t="s">
        <v>46</v>
      </c>
      <c r="D140" s="10" t="n">
        <v>3100</v>
      </c>
      <c r="E140" s="17" t="s">
        <v>433</v>
      </c>
    </row>
    <row r="141" customFormat="false" ht="13.8" hidden="false" customHeight="false" outlineLevel="0" collapsed="false">
      <c r="A141" s="11"/>
      <c r="B141" s="17"/>
      <c r="C141" s="9" t="s">
        <v>46</v>
      </c>
      <c r="D141" s="10" t="n">
        <v>15500</v>
      </c>
      <c r="E141" s="17" t="s">
        <v>433</v>
      </c>
    </row>
    <row r="142" customFormat="false" ht="13.8" hidden="false" customHeight="false" outlineLevel="0" collapsed="false">
      <c r="A142" s="11"/>
      <c r="B142" s="17"/>
      <c r="C142" s="9" t="s">
        <v>46</v>
      </c>
      <c r="D142" s="10" t="n">
        <v>3100</v>
      </c>
      <c r="E142" s="17" t="s">
        <v>433</v>
      </c>
    </row>
    <row r="143" customFormat="false" ht="13.8" hidden="false" customHeight="false" outlineLevel="0" collapsed="false">
      <c r="A143" s="11"/>
      <c r="B143" s="17"/>
      <c r="C143" s="9" t="s">
        <v>46</v>
      </c>
      <c r="D143" s="10" t="n">
        <v>15500</v>
      </c>
      <c r="E143" s="17" t="s">
        <v>433</v>
      </c>
    </row>
    <row r="144" customFormat="false" ht="13.8" hidden="false" customHeight="false" outlineLevel="0" collapsed="false">
      <c r="A144" s="11"/>
      <c r="B144" s="17"/>
      <c r="C144" s="9" t="s">
        <v>46</v>
      </c>
      <c r="D144" s="10" t="n">
        <v>31000</v>
      </c>
      <c r="E144" s="17" t="s">
        <v>433</v>
      </c>
    </row>
    <row r="145" customFormat="false" ht="13.8" hidden="false" customHeight="false" outlineLevel="0" collapsed="false">
      <c r="A145" s="11"/>
      <c r="B145" s="17"/>
      <c r="C145" s="9" t="s">
        <v>46</v>
      </c>
      <c r="D145" s="10" t="n">
        <v>3100</v>
      </c>
      <c r="E145" s="17" t="s">
        <v>433</v>
      </c>
    </row>
    <row r="146" customFormat="false" ht="13.8" hidden="false" customHeight="false" outlineLevel="0" collapsed="false">
      <c r="A146" s="11"/>
      <c r="B146" s="17"/>
      <c r="C146" s="9" t="s">
        <v>46</v>
      </c>
      <c r="D146" s="10" t="n">
        <v>3100</v>
      </c>
      <c r="E146" s="17" t="s">
        <v>433</v>
      </c>
    </row>
    <row r="147" customFormat="false" ht="13.8" hidden="false" customHeight="false" outlineLevel="0" collapsed="false">
      <c r="A147" s="11"/>
      <c r="B147" s="17"/>
      <c r="C147" s="9" t="s">
        <v>53</v>
      </c>
      <c r="D147" s="10" t="n">
        <v>139052.18</v>
      </c>
      <c r="E147" s="17" t="s">
        <v>433</v>
      </c>
    </row>
    <row r="148" customFormat="false" ht="13.8" hidden="false" customHeight="false" outlineLevel="0" collapsed="false">
      <c r="A148" s="11"/>
      <c r="B148" s="17"/>
      <c r="C148" s="9" t="s">
        <v>53</v>
      </c>
      <c r="D148" s="10" t="n">
        <v>108967.15</v>
      </c>
      <c r="E148" s="17" t="s">
        <v>433</v>
      </c>
    </row>
    <row r="149" customFormat="false" ht="13.8" hidden="false" customHeight="false" outlineLevel="0" collapsed="false">
      <c r="A149" s="29" t="s">
        <v>118</v>
      </c>
      <c r="B149" s="4"/>
      <c r="C149" s="14"/>
      <c r="D149" s="15" t="n">
        <f aca="false">SUM(D100:D148)</f>
        <v>883011.26</v>
      </c>
      <c r="E149" s="17"/>
    </row>
    <row r="150" customFormat="false" ht="13.8" hidden="false" customHeight="false" outlineLevel="0" collapsed="false">
      <c r="A150" s="30" t="s">
        <v>119</v>
      </c>
      <c r="B150" s="17"/>
      <c r="C150" s="9" t="s">
        <v>12</v>
      </c>
      <c r="D150" s="10" t="n">
        <v>2511</v>
      </c>
      <c r="E150" s="17" t="s">
        <v>625</v>
      </c>
    </row>
    <row r="151" customFormat="false" ht="13.8" hidden="false" customHeight="false" outlineLevel="0" collapsed="false">
      <c r="A151" s="31" t="s">
        <v>121</v>
      </c>
      <c r="B151" s="17"/>
      <c r="C151" s="9"/>
      <c r="D151" s="15" t="n">
        <f aca="false">SUM(D150:D150)</f>
        <v>2511</v>
      </c>
      <c r="E151" s="17"/>
    </row>
    <row r="152" customFormat="false" ht="13.8" hidden="false" customHeight="false" outlineLevel="0" collapsed="false">
      <c r="A152" s="30" t="n">
        <v>65.01</v>
      </c>
      <c r="B152" s="17"/>
      <c r="C152" s="9"/>
      <c r="D152" s="10" t="n">
        <v>1581378.92</v>
      </c>
      <c r="E152" s="17" t="s">
        <v>626</v>
      </c>
    </row>
    <row r="153" customFormat="false" ht="13.8" hidden="false" customHeight="false" outlineLevel="0" collapsed="false">
      <c r="A153" s="31" t="s">
        <v>123</v>
      </c>
      <c r="B153" s="17"/>
      <c r="C153" s="9"/>
      <c r="D153" s="15" t="n">
        <f aca="false">SUM(D152)</f>
        <v>1581378.92</v>
      </c>
      <c r="E153" s="17"/>
    </row>
    <row r="154" customFormat="false" ht="13.8" hidden="false" customHeight="false" outlineLevel="0" collapsed="false">
      <c r="A154" s="30" t="s">
        <v>228</v>
      </c>
      <c r="B154" s="17"/>
      <c r="C154" s="9"/>
      <c r="D154" s="10" t="n">
        <v>16166937.23</v>
      </c>
      <c r="E154" s="17" t="s">
        <v>122</v>
      </c>
    </row>
    <row r="155" s="2" customFormat="true" ht="13.8" hidden="false" customHeight="false" outlineLevel="0" collapsed="false">
      <c r="A155" s="31" t="s">
        <v>291</v>
      </c>
      <c r="B155" s="4"/>
      <c r="C155" s="14"/>
      <c r="D155" s="15" t="n">
        <f aca="false">SUM(D154)</f>
        <v>16166937.23</v>
      </c>
      <c r="E155" s="4"/>
    </row>
    <row r="156" s="2" customFormat="true" ht="13.8" hidden="false" customHeight="false" outlineLevel="0" collapsed="false">
      <c r="A156" s="31"/>
      <c r="B156" s="4"/>
      <c r="C156" s="14"/>
      <c r="D156" s="15"/>
      <c r="E156" s="4"/>
    </row>
    <row r="157" s="2" customFormat="true" ht="13.8" hidden="false" customHeight="false" outlineLevel="0" collapsed="false">
      <c r="A157" s="2" t="s">
        <v>154</v>
      </c>
      <c r="D157" s="78" t="n">
        <f aca="false">SUM(D12+D14+D18+D20+D22+D30+D44+D65+D67+D83+D85+D95+D97+D99+D149+D151+D153+D155)</f>
        <v>18818249.28</v>
      </c>
    </row>
    <row r="158" customFormat="false" ht="13.8" hidden="false" customHeight="false" outlineLevel="0" collapsed="false"/>
    <row r="159" customFormat="false" ht="13.8" hidden="false" customHeight="false" outlineLevel="0" collapsed="false"/>
    <row r="160" customFormat="false" ht="13.8" hidden="false" customHeight="false" outlineLevel="0" collapsed="false"/>
    <row r="161" customFormat="false" ht="13.8" hidden="false" customHeight="false" outlineLevel="0" collapsed="false"/>
    <row r="162" customFormat="false" ht="13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RowHeight="15" zeroHeight="false" outlineLevelRow="0" outlineLevelCol="0"/>
  <cols>
    <col collapsed="false" customWidth="true" hidden="false" outlineLevel="0" max="1" min="1" style="0" width="25.14"/>
    <col collapsed="false" customWidth="true" hidden="false" outlineLevel="0" max="2" min="2" style="0" width="15.14"/>
    <col collapsed="false" customWidth="true" hidden="false" outlineLevel="0" max="3" min="3" style="0" width="8.67"/>
    <col collapsed="false" customWidth="true" hidden="false" outlineLevel="0" max="4" min="4" style="0" width="14.59"/>
    <col collapsed="false" customWidth="true" hidden="false" outlineLevel="0" max="5" min="5" style="0" width="29.57"/>
    <col collapsed="false" customWidth="true" hidden="false" outlineLevel="0" max="1025" min="6" style="0" width="8.67"/>
  </cols>
  <sheetData>
    <row r="1" customFormat="false" ht="13.8" hidden="false" customHeight="false" outlineLevel="0" collapsed="false">
      <c r="A1" s="4"/>
      <c r="B1" s="5"/>
      <c r="C1" s="5"/>
      <c r="D1" s="6"/>
      <c r="E1" s="5"/>
    </row>
    <row r="2" customFormat="false" ht="13.8" hidden="false" customHeight="false" outlineLevel="0" collapsed="false">
      <c r="A2" s="2" t="s">
        <v>0</v>
      </c>
      <c r="B2" s="2"/>
      <c r="C2" s="2"/>
      <c r="D2" s="3"/>
    </row>
    <row r="3" customFormat="false" ht="13.8" hidden="false" customHeight="false" outlineLevel="0" collapsed="false">
      <c r="A3" s="2" t="s">
        <v>1</v>
      </c>
      <c r="B3" s="2"/>
      <c r="C3" s="2"/>
      <c r="D3" s="3"/>
    </row>
    <row r="4" customFormat="false" ht="13.8" hidden="false" customHeight="false" outlineLevel="0" collapsed="false">
      <c r="D4" s="1"/>
    </row>
    <row r="5" customFormat="false" ht="13.8" hidden="false" customHeight="false" outlineLevel="0" collapsed="false">
      <c r="A5" s="2" t="s">
        <v>2</v>
      </c>
      <c r="B5" s="2"/>
      <c r="C5" s="2"/>
      <c r="D5" s="3"/>
      <c r="E5" s="2"/>
    </row>
    <row r="6" customFormat="false" ht="13.8" hidden="false" customHeight="false" outlineLevel="0" collapsed="false">
      <c r="A6" s="2" t="s">
        <v>3</v>
      </c>
      <c r="B6" s="2"/>
      <c r="C6" s="2"/>
      <c r="D6" s="3"/>
      <c r="E6" s="2"/>
    </row>
    <row r="7" customFormat="false" ht="13.8" hidden="false" customHeight="false" outlineLevel="0" collapsed="false">
      <c r="A7" s="4"/>
      <c r="B7" s="5"/>
      <c r="C7" s="5"/>
      <c r="D7" s="6"/>
      <c r="E7" s="5"/>
    </row>
    <row r="8" customFormat="false" ht="13.8" hidden="false" customHeight="false" outlineLevel="0" collapsed="false">
      <c r="A8" s="4"/>
      <c r="B8" s="5" t="s">
        <v>577</v>
      </c>
      <c r="C8" s="5"/>
      <c r="D8" s="6"/>
      <c r="E8" s="5"/>
    </row>
    <row r="9" customFormat="false" ht="13.8" hidden="false" customHeight="false" outlineLevel="0" collapsed="false">
      <c r="A9" s="4"/>
      <c r="B9" s="5"/>
      <c r="C9" s="5"/>
      <c r="D9" s="6"/>
      <c r="E9" s="5"/>
    </row>
    <row r="10" customFormat="false" ht="15" hidden="false" customHeight="false" outlineLevel="0" collapsed="false">
      <c r="A10" s="4" t="s">
        <v>5</v>
      </c>
      <c r="B10" s="5" t="s">
        <v>6</v>
      </c>
      <c r="C10" s="5" t="s">
        <v>7</v>
      </c>
      <c r="D10" s="6" t="s">
        <v>8</v>
      </c>
      <c r="E10" s="5" t="s">
        <v>9</v>
      </c>
    </row>
    <row r="11" customFormat="false" ht="13.8" hidden="false" customHeight="false" outlineLevel="0" collapsed="false">
      <c r="A11" s="7" t="s">
        <v>10</v>
      </c>
      <c r="B11" s="8" t="s">
        <v>627</v>
      </c>
      <c r="C11" s="9" t="s">
        <v>145</v>
      </c>
      <c r="D11" s="10" t="n">
        <v>1600</v>
      </c>
      <c r="E11" s="18" t="s">
        <v>512</v>
      </c>
    </row>
    <row r="12" customFormat="false" ht="13.8" hidden="false" customHeight="false" outlineLevel="0" collapsed="false">
      <c r="A12" s="7"/>
      <c r="B12" s="8"/>
      <c r="C12" s="9" t="s">
        <v>145</v>
      </c>
      <c r="D12" s="10" t="n">
        <v>1350</v>
      </c>
      <c r="E12" s="18" t="s">
        <v>512</v>
      </c>
    </row>
    <row r="13" customFormat="false" ht="13.8" hidden="false" customHeight="false" outlineLevel="0" collapsed="false">
      <c r="A13" s="7"/>
      <c r="B13" s="8"/>
      <c r="C13" s="9" t="s">
        <v>128</v>
      </c>
      <c r="D13" s="10" t="n">
        <v>187757</v>
      </c>
      <c r="E13" s="18" t="s">
        <v>129</v>
      </c>
    </row>
    <row r="14" customFormat="false" ht="13.8" hidden="false" customHeight="false" outlineLevel="0" collapsed="false">
      <c r="A14" s="7"/>
      <c r="B14" s="8"/>
      <c r="C14" s="9" t="s">
        <v>128</v>
      </c>
      <c r="D14" s="10" t="n">
        <v>42484</v>
      </c>
      <c r="E14" s="18" t="s">
        <v>129</v>
      </c>
    </row>
    <row r="15" customFormat="false" ht="13.8" hidden="false" customHeight="false" outlineLevel="0" collapsed="false">
      <c r="A15" s="7"/>
      <c r="B15" s="8"/>
      <c r="C15" s="9" t="s">
        <v>128</v>
      </c>
      <c r="D15" s="10" t="n">
        <v>150142</v>
      </c>
      <c r="E15" s="18" t="s">
        <v>129</v>
      </c>
    </row>
    <row r="16" customFormat="false" ht="13.8" hidden="false" customHeight="false" outlineLevel="0" collapsed="false">
      <c r="A16" s="7"/>
      <c r="B16" s="8"/>
      <c r="C16" s="9" t="s">
        <v>128</v>
      </c>
      <c r="D16" s="10" t="n">
        <v>132769</v>
      </c>
      <c r="E16" s="18" t="s">
        <v>129</v>
      </c>
    </row>
    <row r="17" customFormat="false" ht="13.8" hidden="false" customHeight="false" outlineLevel="0" collapsed="false">
      <c r="A17" s="7"/>
      <c r="B17" s="8"/>
      <c r="C17" s="9" t="s">
        <v>12</v>
      </c>
      <c r="D17" s="10" t="n">
        <v>14191</v>
      </c>
      <c r="E17" s="18" t="s">
        <v>382</v>
      </c>
    </row>
    <row r="18" customFormat="false" ht="13.8" hidden="false" customHeight="false" outlineLevel="0" collapsed="false">
      <c r="A18" s="7"/>
      <c r="B18" s="8"/>
      <c r="C18" s="9" t="s">
        <v>12</v>
      </c>
      <c r="D18" s="10" t="n">
        <v>5009</v>
      </c>
      <c r="E18" s="18" t="s">
        <v>129</v>
      </c>
    </row>
    <row r="19" customFormat="false" ht="13.8" hidden="false" customHeight="false" outlineLevel="0" collapsed="false">
      <c r="A19" s="7"/>
      <c r="B19" s="8"/>
      <c r="C19" s="9" t="s">
        <v>12</v>
      </c>
      <c r="D19" s="10" t="n">
        <v>5571</v>
      </c>
      <c r="E19" s="18" t="s">
        <v>129</v>
      </c>
    </row>
    <row r="20" customFormat="false" ht="13.8" hidden="false" customHeight="false" outlineLevel="0" collapsed="false">
      <c r="A20" s="7"/>
      <c r="B20" s="8"/>
      <c r="C20" s="9" t="s">
        <v>12</v>
      </c>
      <c r="D20" s="10" t="n">
        <v>8761</v>
      </c>
      <c r="E20" s="18" t="s">
        <v>129</v>
      </c>
    </row>
    <row r="21" customFormat="false" ht="13.8" hidden="false" customHeight="false" outlineLevel="0" collapsed="false">
      <c r="A21" s="7"/>
      <c r="B21" s="8"/>
      <c r="C21" s="9" t="s">
        <v>12</v>
      </c>
      <c r="D21" s="10" t="n">
        <v>5754</v>
      </c>
      <c r="E21" s="18" t="s">
        <v>129</v>
      </c>
    </row>
    <row r="22" customFormat="false" ht="13.8" hidden="false" customHeight="false" outlineLevel="0" collapsed="false">
      <c r="A22" s="7"/>
      <c r="B22" s="8"/>
      <c r="C22" s="9" t="s">
        <v>12</v>
      </c>
      <c r="D22" s="10" t="n">
        <v>5602</v>
      </c>
      <c r="E22" s="18" t="s">
        <v>129</v>
      </c>
    </row>
    <row r="23" customFormat="false" ht="13.8" hidden="false" customHeight="false" outlineLevel="0" collapsed="false">
      <c r="A23" s="7"/>
      <c r="B23" s="8"/>
      <c r="C23" s="9" t="s">
        <v>12</v>
      </c>
      <c r="D23" s="10" t="n">
        <v>5809</v>
      </c>
      <c r="E23" s="11" t="s">
        <v>129</v>
      </c>
    </row>
    <row r="24" customFormat="false" ht="13.8" hidden="false" customHeight="false" outlineLevel="0" collapsed="false">
      <c r="A24" s="7"/>
      <c r="B24" s="8"/>
      <c r="C24" s="9" t="s">
        <v>12</v>
      </c>
      <c r="D24" s="10" t="n">
        <v>73715</v>
      </c>
      <c r="E24" s="11" t="s">
        <v>628</v>
      </c>
    </row>
    <row r="25" customFormat="false" ht="13.8" hidden="false" customHeight="false" outlineLevel="0" collapsed="false">
      <c r="A25" s="7"/>
      <c r="B25" s="8"/>
      <c r="C25" s="9" t="s">
        <v>12</v>
      </c>
      <c r="D25" s="10" t="n">
        <v>277187</v>
      </c>
      <c r="E25" s="11" t="s">
        <v>629</v>
      </c>
    </row>
    <row r="26" customFormat="false" ht="13.8" hidden="false" customHeight="false" outlineLevel="0" collapsed="false">
      <c r="A26" s="7"/>
      <c r="B26" s="8"/>
      <c r="C26" s="9" t="s">
        <v>12</v>
      </c>
      <c r="D26" s="10" t="n">
        <v>114733</v>
      </c>
      <c r="E26" s="11" t="s">
        <v>630</v>
      </c>
    </row>
    <row r="27" customFormat="false" ht="13.8" hidden="false" customHeight="false" outlineLevel="0" collapsed="false">
      <c r="A27" s="7"/>
      <c r="B27" s="8"/>
      <c r="C27" s="9" t="s">
        <v>12</v>
      </c>
      <c r="D27" s="10" t="n">
        <v>1604</v>
      </c>
      <c r="E27" s="11" t="s">
        <v>136</v>
      </c>
    </row>
    <row r="28" customFormat="false" ht="13.8" hidden="false" customHeight="false" outlineLevel="0" collapsed="false">
      <c r="A28" s="7"/>
      <c r="B28" s="8"/>
      <c r="C28" s="9" t="s">
        <v>12</v>
      </c>
      <c r="D28" s="10" t="n">
        <v>3600</v>
      </c>
      <c r="E28" s="11" t="s">
        <v>17</v>
      </c>
    </row>
    <row r="29" customFormat="false" ht="13.8" hidden="false" customHeight="false" outlineLevel="0" collapsed="false">
      <c r="A29" s="7"/>
      <c r="B29" s="8"/>
      <c r="C29" s="9" t="s">
        <v>224</v>
      </c>
      <c r="D29" s="10" t="n">
        <v>4100</v>
      </c>
      <c r="E29" s="11" t="s">
        <v>631</v>
      </c>
    </row>
    <row r="30" customFormat="false" ht="13.8" hidden="false" customHeight="false" outlineLevel="0" collapsed="false">
      <c r="A30" s="4" t="s">
        <v>19</v>
      </c>
      <c r="B30" s="4"/>
      <c r="C30" s="14"/>
      <c r="D30" s="15" t="n">
        <f aca="false">SUM(D11:D29)</f>
        <v>1041738</v>
      </c>
      <c r="E30" s="16"/>
    </row>
    <row r="31" customFormat="false" ht="13.8" hidden="false" customHeight="false" outlineLevel="0" collapsed="false">
      <c r="A31" s="17" t="s">
        <v>20</v>
      </c>
      <c r="B31" s="17"/>
      <c r="C31" s="9" t="s">
        <v>12</v>
      </c>
      <c r="D31" s="10" t="n">
        <v>20178</v>
      </c>
      <c r="E31" s="17" t="s">
        <v>389</v>
      </c>
    </row>
    <row r="32" customFormat="false" ht="13.8" hidden="false" customHeight="false" outlineLevel="0" collapsed="false">
      <c r="A32" s="4" t="s">
        <v>22</v>
      </c>
      <c r="B32" s="4"/>
      <c r="C32" s="14"/>
      <c r="D32" s="15" t="n">
        <f aca="false">SUM(D31)</f>
        <v>20178</v>
      </c>
      <c r="E32" s="4"/>
    </row>
    <row r="33" customFormat="false" ht="13.8" hidden="false" customHeight="false" outlineLevel="0" collapsed="false">
      <c r="A33" s="17" t="s">
        <v>23</v>
      </c>
      <c r="B33" s="17"/>
      <c r="C33" s="9" t="s">
        <v>12</v>
      </c>
      <c r="D33" s="10" t="n">
        <v>1449</v>
      </c>
      <c r="E33" s="18" t="s">
        <v>632</v>
      </c>
    </row>
    <row r="34" customFormat="false" ht="13.8" hidden="false" customHeight="false" outlineLevel="0" collapsed="false">
      <c r="A34" s="17"/>
      <c r="B34" s="17"/>
      <c r="C34" s="9" t="s">
        <v>12</v>
      </c>
      <c r="D34" s="10" t="n">
        <v>5580</v>
      </c>
      <c r="E34" s="18" t="s">
        <v>633</v>
      </c>
    </row>
    <row r="35" customFormat="false" ht="13.8" hidden="false" customHeight="false" outlineLevel="0" collapsed="false">
      <c r="A35" s="17"/>
      <c r="B35" s="17"/>
      <c r="C35" s="9" t="s">
        <v>12</v>
      </c>
      <c r="D35" s="10" t="n">
        <v>2232</v>
      </c>
      <c r="E35" s="18" t="s">
        <v>634</v>
      </c>
    </row>
    <row r="36" customFormat="false" ht="13.8" hidden="false" customHeight="false" outlineLevel="0" collapsed="false">
      <c r="A36" s="17"/>
      <c r="B36" s="17"/>
      <c r="C36" s="9" t="s">
        <v>224</v>
      </c>
      <c r="D36" s="10" t="n">
        <v>13043</v>
      </c>
      <c r="E36" s="18" t="s">
        <v>635</v>
      </c>
    </row>
    <row r="37" customFormat="false" ht="13.8" hidden="false" customHeight="false" outlineLevel="0" collapsed="false">
      <c r="A37" s="4" t="s">
        <v>29</v>
      </c>
      <c r="B37" s="4"/>
      <c r="C37" s="14"/>
      <c r="D37" s="15" t="n">
        <f aca="false">SUM(D33:D36)</f>
        <v>22304</v>
      </c>
      <c r="E37" s="18"/>
    </row>
    <row r="38" customFormat="false" ht="13.8" hidden="false" customHeight="false" outlineLevel="0" collapsed="false">
      <c r="A38" s="17" t="s">
        <v>143</v>
      </c>
      <c r="B38" s="17"/>
      <c r="C38" s="9" t="s">
        <v>184</v>
      </c>
      <c r="D38" s="10" t="n">
        <v>288</v>
      </c>
      <c r="E38" s="17" t="s">
        <v>445</v>
      </c>
    </row>
    <row r="39" customFormat="false" ht="13.8" hidden="false" customHeight="false" outlineLevel="0" collapsed="false">
      <c r="A39" s="17"/>
      <c r="B39" s="17"/>
      <c r="C39" s="9" t="s">
        <v>273</v>
      </c>
      <c r="D39" s="10" t="n">
        <v>311</v>
      </c>
      <c r="E39" s="17" t="s">
        <v>445</v>
      </c>
    </row>
    <row r="40" customFormat="false" ht="13.8" hidden="false" customHeight="false" outlineLevel="0" collapsed="false">
      <c r="A40" s="4" t="s">
        <v>148</v>
      </c>
      <c r="B40" s="4"/>
      <c r="C40" s="14"/>
      <c r="D40" s="15" t="n">
        <f aca="false">SUM(D38:D39)</f>
        <v>599</v>
      </c>
      <c r="E40" s="18"/>
    </row>
    <row r="41" customFormat="false" ht="13.8" hidden="false" customHeight="false" outlineLevel="0" collapsed="false">
      <c r="A41" s="17" t="s">
        <v>30</v>
      </c>
      <c r="B41" s="17"/>
      <c r="C41" s="9" t="s">
        <v>12</v>
      </c>
      <c r="D41" s="10" t="n">
        <v>28100</v>
      </c>
      <c r="E41" s="17" t="s">
        <v>149</v>
      </c>
    </row>
    <row r="42" customFormat="false" ht="13.8" hidden="false" customHeight="false" outlineLevel="0" collapsed="false">
      <c r="A42" s="4" t="s">
        <v>32</v>
      </c>
      <c r="B42" s="4"/>
      <c r="C42" s="14"/>
      <c r="D42" s="15" t="n">
        <f aca="false">SUM(D41)</f>
        <v>28100</v>
      </c>
      <c r="E42" s="4"/>
    </row>
    <row r="43" customFormat="false" ht="13.8" hidden="false" customHeight="false" outlineLevel="0" collapsed="false">
      <c r="A43" s="18" t="s">
        <v>33</v>
      </c>
      <c r="B43" s="18"/>
      <c r="C43" s="18" t="n">
        <v>12</v>
      </c>
      <c r="D43" s="19" t="n">
        <v>2444</v>
      </c>
      <c r="E43" s="18" t="s">
        <v>150</v>
      </c>
    </row>
    <row r="44" s="2" customFormat="true" ht="13.8" hidden="false" customHeight="false" outlineLevel="0" collapsed="false">
      <c r="A44" s="4" t="s">
        <v>35</v>
      </c>
      <c r="B44" s="4"/>
      <c r="C44" s="4"/>
      <c r="D44" s="20" t="n">
        <f aca="false">SUM(D43:D43)</f>
        <v>2444</v>
      </c>
      <c r="E44" s="4"/>
    </row>
    <row r="45" customFormat="false" ht="13.8" hidden="false" customHeight="false" outlineLevel="0" collapsed="false">
      <c r="A45" s="17" t="s">
        <v>36</v>
      </c>
      <c r="B45" s="17"/>
      <c r="C45" s="9" t="s">
        <v>12</v>
      </c>
      <c r="D45" s="21" t="n">
        <v>24962</v>
      </c>
      <c r="E45" s="11" t="s">
        <v>636</v>
      </c>
    </row>
    <row r="46" customFormat="false" ht="13.8" hidden="false" customHeight="false" outlineLevel="0" collapsed="false">
      <c r="A46" s="7"/>
      <c r="B46" s="8"/>
      <c r="C46" s="9" t="s">
        <v>12</v>
      </c>
      <c r="D46" s="10" t="n">
        <v>21582</v>
      </c>
      <c r="E46" s="11" t="s">
        <v>153</v>
      </c>
    </row>
    <row r="47" customFormat="false" ht="13.8" hidden="false" customHeight="false" outlineLevel="0" collapsed="false">
      <c r="A47" s="4" t="s">
        <v>39</v>
      </c>
      <c r="B47" s="4"/>
      <c r="C47" s="14"/>
      <c r="D47" s="15" t="n">
        <f aca="false">SUM(D45:D46)</f>
        <v>46544</v>
      </c>
      <c r="E47" s="18"/>
    </row>
    <row r="48" s="79" customFormat="true" ht="13.8" hidden="false" customHeight="false" outlineLevel="0" collapsed="false">
      <c r="A48" s="79" t="s">
        <v>154</v>
      </c>
      <c r="D48" s="80" t="n">
        <f aca="false">SUM(D30+D32+D37+D40+D42+D44+D47)</f>
        <v>1161907</v>
      </c>
    </row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4" activeCellId="0" sqref="N34"/>
    </sheetView>
  </sheetViews>
  <sheetFormatPr defaultRowHeight="13.8" zeroHeight="false" outlineLevelRow="0" outlineLevelCol="0"/>
  <cols>
    <col collapsed="false" customWidth="true" hidden="false" outlineLevel="0" max="1" min="1" style="0" width="17.86"/>
    <col collapsed="false" customWidth="true" hidden="false" outlineLevel="0" max="2" min="2" style="0" width="10.69"/>
    <col collapsed="false" customWidth="true" hidden="false" outlineLevel="0" max="3" min="3" style="0" width="8.67"/>
    <col collapsed="false" customWidth="true" hidden="false" outlineLevel="0" max="4" min="4" style="1" width="18.61"/>
    <col collapsed="false" customWidth="true" hidden="false" outlineLevel="0" max="5" min="5" style="0" width="65.69"/>
    <col collapsed="false" customWidth="true" hidden="false" outlineLevel="0" max="1025" min="6" style="0" width="8.67"/>
  </cols>
  <sheetData>
    <row r="1" customFormat="false" ht="13.8" hidden="false" customHeight="false" outlineLevel="0" collapsed="false">
      <c r="A1" s="2" t="s">
        <v>312</v>
      </c>
      <c r="B1" s="2"/>
      <c r="C1" s="2"/>
      <c r="D1" s="3"/>
    </row>
    <row r="2" customFormat="false" ht="13.8" hidden="false" customHeight="false" outlineLevel="0" collapsed="false">
      <c r="A2" s="2" t="s">
        <v>1</v>
      </c>
      <c r="B2" s="2"/>
      <c r="C2" s="2"/>
      <c r="D2" s="3"/>
    </row>
    <row r="3" customFormat="false" ht="13.8" hidden="false" customHeight="false" outlineLevel="0" collapsed="false">
      <c r="A3" s="2"/>
      <c r="B3" s="2"/>
      <c r="C3" s="2"/>
      <c r="D3" s="3"/>
    </row>
    <row r="4" customFormat="false" ht="13.8" hidden="false" customHeight="false" outlineLevel="0" collapsed="false">
      <c r="A4" s="2" t="s">
        <v>2</v>
      </c>
      <c r="B4" s="2"/>
      <c r="C4" s="2"/>
      <c r="D4" s="3"/>
    </row>
    <row r="5" customFormat="false" ht="13.8" hidden="false" customHeight="false" outlineLevel="0" collapsed="false">
      <c r="A5" s="2" t="s">
        <v>41</v>
      </c>
      <c r="B5" s="2"/>
      <c r="C5" s="2"/>
      <c r="D5" s="3"/>
    </row>
    <row r="6" customFormat="false" ht="13.8" hidden="false" customHeight="false" outlineLevel="0" collapsed="false">
      <c r="A6" s="2"/>
      <c r="B6" s="2"/>
      <c r="C6" s="2"/>
      <c r="D6" s="3"/>
    </row>
    <row r="7" customFormat="false" ht="13.8" hidden="false" customHeight="false" outlineLevel="0" collapsed="false">
      <c r="A7" s="2"/>
      <c r="B7" s="2"/>
      <c r="C7" s="2"/>
      <c r="D7" s="3"/>
    </row>
    <row r="8" customFormat="false" ht="13.8" hidden="false" customHeight="false" outlineLevel="0" collapsed="false">
      <c r="A8" s="2"/>
      <c r="B8" s="2"/>
      <c r="C8" s="2"/>
      <c r="D8" s="3" t="s">
        <v>637</v>
      </c>
      <c r="E8" s="71"/>
    </row>
    <row r="10" customFormat="false" ht="13.8" hidden="false" customHeight="false" outlineLevel="0" collapsed="false">
      <c r="A10" s="4" t="s">
        <v>5</v>
      </c>
      <c r="B10" s="5" t="s">
        <v>6</v>
      </c>
      <c r="C10" s="5" t="s">
        <v>7</v>
      </c>
      <c r="D10" s="6" t="s">
        <v>8</v>
      </c>
      <c r="E10" s="4" t="s">
        <v>9</v>
      </c>
    </row>
    <row r="11" s="23" customFormat="true" ht="13.8" hidden="false" customHeight="false" outlineLevel="0" collapsed="false">
      <c r="A11" s="7" t="s">
        <v>156</v>
      </c>
      <c r="B11" s="8"/>
      <c r="C11" s="35" t="n">
        <v>9</v>
      </c>
      <c r="D11" s="10" t="n">
        <v>35.49</v>
      </c>
      <c r="E11" s="17" t="s">
        <v>638</v>
      </c>
    </row>
    <row r="12" customFormat="false" ht="13.8" hidden="false" customHeight="false" outlineLevel="0" collapsed="false">
      <c r="A12" s="24" t="s">
        <v>158</v>
      </c>
      <c r="B12" s="5"/>
      <c r="C12" s="5"/>
      <c r="D12" s="15" t="n">
        <f aca="false">SUM(D11)</f>
        <v>35.49</v>
      </c>
      <c r="E12" s="4"/>
    </row>
    <row r="13" customFormat="false" ht="13.8" hidden="false" customHeight="false" outlineLevel="0" collapsed="false">
      <c r="A13" s="7" t="s">
        <v>45</v>
      </c>
      <c r="B13" s="8"/>
      <c r="C13" s="9" t="s">
        <v>221</v>
      </c>
      <c r="D13" s="10" t="n">
        <v>1288.17</v>
      </c>
      <c r="E13" s="17" t="s">
        <v>47</v>
      </c>
    </row>
    <row r="14" customFormat="false" ht="13.8" hidden="false" customHeight="false" outlineLevel="0" collapsed="false">
      <c r="A14" s="7"/>
      <c r="B14" s="8"/>
      <c r="C14" s="9" t="s">
        <v>161</v>
      </c>
      <c r="D14" s="10" t="n">
        <v>45009.05</v>
      </c>
      <c r="E14" s="17" t="s">
        <v>639</v>
      </c>
    </row>
    <row r="15" customFormat="false" ht="13.8" hidden="false" customHeight="false" outlineLevel="0" collapsed="false">
      <c r="A15" s="7"/>
      <c r="B15" s="8"/>
      <c r="C15" s="9" t="s">
        <v>200</v>
      </c>
      <c r="D15" s="10" t="n">
        <v>1202.92</v>
      </c>
      <c r="E15" s="17" t="s">
        <v>47</v>
      </c>
    </row>
    <row r="16" customFormat="false" ht="13.8" hidden="false" customHeight="false" outlineLevel="0" collapsed="false">
      <c r="A16" s="24" t="s">
        <v>48</v>
      </c>
      <c r="B16" s="5"/>
      <c r="C16" s="25"/>
      <c r="D16" s="15" t="n">
        <f aca="false">SUM(D13:D15)</f>
        <v>47500.14</v>
      </c>
      <c r="E16" s="4"/>
    </row>
    <row r="17" customFormat="false" ht="13.8" hidden="false" customHeight="false" outlineLevel="0" collapsed="false">
      <c r="A17" s="7" t="s">
        <v>49</v>
      </c>
      <c r="B17" s="8"/>
      <c r="C17" s="9" t="s">
        <v>161</v>
      </c>
      <c r="D17" s="10" t="n">
        <v>1652.39</v>
      </c>
      <c r="E17" s="18" t="s">
        <v>640</v>
      </c>
    </row>
    <row r="18" customFormat="false" ht="13.8" hidden="false" customHeight="false" outlineLevel="0" collapsed="false">
      <c r="A18" s="24" t="s">
        <v>54</v>
      </c>
      <c r="B18" s="5"/>
      <c r="C18" s="25"/>
      <c r="D18" s="15" t="n">
        <f aca="false">SUM(D17:D17)</f>
        <v>1652.39</v>
      </c>
      <c r="E18" s="18"/>
    </row>
    <row r="19" customFormat="false" ht="13.8" hidden="false" customHeight="false" outlineLevel="0" collapsed="false">
      <c r="A19" s="7" t="s">
        <v>55</v>
      </c>
      <c r="B19" s="17"/>
      <c r="C19" s="9" t="s">
        <v>200</v>
      </c>
      <c r="D19" s="10" t="n">
        <v>6178.72</v>
      </c>
      <c r="E19" s="17" t="s">
        <v>641</v>
      </c>
    </row>
    <row r="20" customFormat="false" ht="13.8" hidden="false" customHeight="false" outlineLevel="0" collapsed="false">
      <c r="A20" s="24" t="s">
        <v>57</v>
      </c>
      <c r="B20" s="4"/>
      <c r="C20" s="26"/>
      <c r="D20" s="15" t="n">
        <f aca="false">SUM(D19)</f>
        <v>6178.72</v>
      </c>
      <c r="E20" s="4"/>
    </row>
    <row r="21" customFormat="false" ht="13.8" hidden="false" customHeight="false" outlineLevel="0" collapsed="false">
      <c r="A21" s="7" t="s">
        <v>163</v>
      </c>
      <c r="B21" s="17"/>
      <c r="C21" s="9" t="s">
        <v>128</v>
      </c>
      <c r="D21" s="10" t="n">
        <v>615</v>
      </c>
      <c r="E21" s="18" t="s">
        <v>642</v>
      </c>
    </row>
    <row r="22" customFormat="false" ht="13.8" hidden="false" customHeight="false" outlineLevel="0" collapsed="false">
      <c r="A22" s="7"/>
      <c r="B22" s="17"/>
      <c r="C22" s="9" t="s">
        <v>161</v>
      </c>
      <c r="D22" s="10" t="n">
        <v>1747.24</v>
      </c>
      <c r="E22" s="18" t="s">
        <v>643</v>
      </c>
    </row>
    <row r="23" customFormat="false" ht="13.8" hidden="false" customHeight="false" outlineLevel="0" collapsed="false">
      <c r="A23" s="24" t="s">
        <v>165</v>
      </c>
      <c r="B23" s="4"/>
      <c r="C23" s="26"/>
      <c r="D23" s="15" t="n">
        <f aca="false">SUM(D21:D22)</f>
        <v>2362.24</v>
      </c>
      <c r="E23" s="4"/>
    </row>
    <row r="24" customFormat="false" ht="13.8" hidden="false" customHeight="false" outlineLevel="0" collapsed="false">
      <c r="A24" s="7" t="s">
        <v>58</v>
      </c>
      <c r="B24" s="17"/>
      <c r="C24" s="9" t="s">
        <v>221</v>
      </c>
      <c r="D24" s="27" t="n">
        <v>1043.75</v>
      </c>
      <c r="E24" s="18" t="s">
        <v>644</v>
      </c>
    </row>
    <row r="25" customFormat="false" ht="13.8" hidden="false" customHeight="false" outlineLevel="0" collapsed="false">
      <c r="A25" s="7"/>
      <c r="B25" s="17"/>
      <c r="C25" s="9" t="s">
        <v>221</v>
      </c>
      <c r="D25" s="27" t="n">
        <v>760.33</v>
      </c>
      <c r="E25" s="18" t="s">
        <v>645</v>
      </c>
    </row>
    <row r="26" customFormat="false" ht="13.8" hidden="false" customHeight="false" outlineLevel="0" collapsed="false">
      <c r="A26" s="7"/>
      <c r="B26" s="17"/>
      <c r="C26" s="9" t="s">
        <v>221</v>
      </c>
      <c r="D26" s="76" t="n">
        <v>304.39</v>
      </c>
      <c r="E26" s="18" t="s">
        <v>646</v>
      </c>
    </row>
    <row r="27" customFormat="false" ht="13.8" hidden="false" customHeight="false" outlineLevel="0" collapsed="false">
      <c r="A27" s="7"/>
      <c r="B27" s="17"/>
      <c r="C27" s="9" t="s">
        <v>221</v>
      </c>
      <c r="D27" s="76" t="n">
        <v>2389.62</v>
      </c>
      <c r="E27" s="18" t="s">
        <v>645</v>
      </c>
    </row>
    <row r="28" customFormat="false" ht="13.8" hidden="false" customHeight="false" outlineLevel="0" collapsed="false">
      <c r="A28" s="7"/>
      <c r="B28" s="17"/>
      <c r="C28" s="9" t="s">
        <v>128</v>
      </c>
      <c r="D28" s="76" t="n">
        <v>27.75</v>
      </c>
      <c r="E28" s="18" t="s">
        <v>647</v>
      </c>
    </row>
    <row r="29" customFormat="false" ht="13.8" hidden="false" customHeight="false" outlineLevel="0" collapsed="false">
      <c r="A29" s="7"/>
      <c r="B29" s="17"/>
      <c r="C29" s="9" t="s">
        <v>128</v>
      </c>
      <c r="D29" s="76" t="n">
        <v>27.75</v>
      </c>
      <c r="E29" s="18" t="s">
        <v>647</v>
      </c>
    </row>
    <row r="30" customFormat="false" ht="13.8" hidden="false" customHeight="false" outlineLevel="0" collapsed="false">
      <c r="A30" s="7"/>
      <c r="B30" s="17"/>
      <c r="C30" s="9" t="s">
        <v>161</v>
      </c>
      <c r="D30" s="76" t="n">
        <v>1070.52</v>
      </c>
      <c r="E30" s="18" t="s">
        <v>59</v>
      </c>
    </row>
    <row r="31" customFormat="false" ht="13.8" hidden="false" customHeight="false" outlineLevel="0" collapsed="false">
      <c r="A31" s="7"/>
      <c r="B31" s="17"/>
      <c r="C31" s="9" t="s">
        <v>161</v>
      </c>
      <c r="D31" s="10" t="n">
        <v>28.22</v>
      </c>
      <c r="E31" s="18" t="s">
        <v>647</v>
      </c>
    </row>
    <row r="32" customFormat="false" ht="13.8" hidden="false" customHeight="false" outlineLevel="0" collapsed="false">
      <c r="A32" s="7"/>
      <c r="B32" s="17"/>
      <c r="C32" s="9" t="s">
        <v>27</v>
      </c>
      <c r="D32" s="10" t="n">
        <v>1044.96</v>
      </c>
      <c r="E32" s="18" t="s">
        <v>644</v>
      </c>
    </row>
    <row r="33" customFormat="false" ht="13.8" hidden="false" customHeight="false" outlineLevel="0" collapsed="false">
      <c r="A33" s="4" t="s">
        <v>64</v>
      </c>
      <c r="B33" s="4"/>
      <c r="C33" s="14"/>
      <c r="D33" s="15" t="n">
        <f aca="false">SUM(D24:D32)</f>
        <v>6697.29</v>
      </c>
      <c r="E33" s="17"/>
    </row>
    <row r="34" customFormat="false" ht="13.8" hidden="false" customHeight="false" outlineLevel="0" collapsed="false">
      <c r="A34" s="17" t="s">
        <v>65</v>
      </c>
      <c r="B34" s="17"/>
      <c r="C34" s="9" t="s">
        <v>128</v>
      </c>
      <c r="D34" s="10" t="n">
        <v>9.9</v>
      </c>
      <c r="E34" s="18" t="s">
        <v>648</v>
      </c>
    </row>
    <row r="35" customFormat="false" ht="13.8" hidden="false" customHeight="false" outlineLevel="0" collapsed="false">
      <c r="A35" s="17"/>
      <c r="B35" s="17"/>
      <c r="C35" s="9" t="s">
        <v>128</v>
      </c>
      <c r="D35" s="10" t="n">
        <v>109.89</v>
      </c>
      <c r="E35" s="18" t="s">
        <v>648</v>
      </c>
    </row>
    <row r="36" customFormat="false" ht="13.8" hidden="false" customHeight="false" outlineLevel="0" collapsed="false">
      <c r="A36" s="17"/>
      <c r="B36" s="17"/>
      <c r="C36" s="9" t="s">
        <v>146</v>
      </c>
      <c r="D36" s="10" t="n">
        <v>70</v>
      </c>
      <c r="E36" s="18" t="s">
        <v>649</v>
      </c>
    </row>
    <row r="37" customFormat="false" ht="13.8" hidden="false" customHeight="false" outlineLevel="0" collapsed="false">
      <c r="A37" s="17"/>
      <c r="B37" s="17"/>
      <c r="C37" s="9" t="s">
        <v>161</v>
      </c>
      <c r="D37" s="10" t="n">
        <v>2642.45</v>
      </c>
      <c r="E37" s="18" t="s">
        <v>650</v>
      </c>
    </row>
    <row r="38" customFormat="false" ht="13.8" hidden="false" customHeight="false" outlineLevel="0" collapsed="false">
      <c r="A38" s="17"/>
      <c r="B38" s="17"/>
      <c r="C38" s="9" t="s">
        <v>161</v>
      </c>
      <c r="D38" s="10" t="n">
        <v>7.9</v>
      </c>
      <c r="E38" s="18" t="s">
        <v>651</v>
      </c>
    </row>
    <row r="39" customFormat="false" ht="13.8" hidden="false" customHeight="false" outlineLevel="0" collapsed="false">
      <c r="A39" s="17"/>
      <c r="B39" s="17"/>
      <c r="C39" s="9" t="s">
        <v>161</v>
      </c>
      <c r="D39" s="10" t="n">
        <v>87.69</v>
      </c>
      <c r="E39" s="18" t="s">
        <v>651</v>
      </c>
    </row>
    <row r="40" customFormat="false" ht="13.8" hidden="false" customHeight="false" outlineLevel="0" collapsed="false">
      <c r="A40" s="17"/>
      <c r="B40" s="17"/>
      <c r="C40" s="9" t="s">
        <v>200</v>
      </c>
      <c r="D40" s="10" t="n">
        <v>298.87</v>
      </c>
      <c r="E40" s="18" t="s">
        <v>534</v>
      </c>
    </row>
    <row r="41" customFormat="false" ht="13.8" hidden="false" customHeight="false" outlineLevel="0" collapsed="false">
      <c r="A41" s="17"/>
      <c r="B41" s="17"/>
      <c r="C41" s="9" t="s">
        <v>200</v>
      </c>
      <c r="D41" s="10" t="n">
        <v>4443.12</v>
      </c>
      <c r="E41" s="18" t="s">
        <v>652</v>
      </c>
    </row>
    <row r="42" customFormat="false" ht="13.8" hidden="false" customHeight="false" outlineLevel="0" collapsed="false">
      <c r="A42" s="81" t="s">
        <v>71</v>
      </c>
      <c r="B42" s="81"/>
      <c r="C42" s="82"/>
      <c r="D42" s="83" t="n">
        <f aca="false">SUM(D34:D41)</f>
        <v>7669.82</v>
      </c>
      <c r="E42" s="81"/>
    </row>
    <row r="43" customFormat="false" ht="13.8" hidden="false" customHeight="false" outlineLevel="0" collapsed="false">
      <c r="A43" s="18" t="s">
        <v>72</v>
      </c>
      <c r="B43" s="4"/>
      <c r="C43" s="18" t="n">
        <v>2</v>
      </c>
      <c r="D43" s="10" t="n">
        <v>7509.26</v>
      </c>
      <c r="E43" s="17" t="s">
        <v>653</v>
      </c>
    </row>
    <row r="44" customFormat="false" ht="13.8" hidden="false" customHeight="false" outlineLevel="0" collapsed="false">
      <c r="A44" s="18"/>
      <c r="B44" s="4"/>
      <c r="C44" s="18" t="n">
        <v>2</v>
      </c>
      <c r="D44" s="10" t="n">
        <v>1954.21</v>
      </c>
      <c r="E44" s="17" t="s">
        <v>654</v>
      </c>
    </row>
    <row r="45" customFormat="false" ht="13.8" hidden="false" customHeight="false" outlineLevel="0" collapsed="false">
      <c r="B45" s="4"/>
      <c r="C45" s="18" t="n">
        <v>2</v>
      </c>
      <c r="D45" s="10" t="n">
        <v>21691.72</v>
      </c>
      <c r="E45" s="17" t="s">
        <v>654</v>
      </c>
    </row>
    <row r="46" customFormat="false" ht="13.8" hidden="false" customHeight="false" outlineLevel="0" collapsed="false">
      <c r="A46" s="17"/>
      <c r="B46" s="4"/>
      <c r="C46" s="9" t="s">
        <v>128</v>
      </c>
      <c r="D46" s="10" t="n">
        <v>417.89</v>
      </c>
      <c r="E46" s="17" t="s">
        <v>179</v>
      </c>
    </row>
    <row r="47" customFormat="false" ht="13.8" hidden="false" customHeight="false" outlineLevel="0" collapsed="false">
      <c r="A47" s="17"/>
      <c r="B47" s="4"/>
      <c r="C47" s="9" t="s">
        <v>128</v>
      </c>
      <c r="D47" s="10" t="n">
        <v>5.73</v>
      </c>
      <c r="E47" s="17" t="s">
        <v>655</v>
      </c>
    </row>
    <row r="48" customFormat="false" ht="13.8" hidden="false" customHeight="false" outlineLevel="0" collapsed="false">
      <c r="A48" s="17"/>
      <c r="B48" s="4"/>
      <c r="C48" s="9" t="s">
        <v>128</v>
      </c>
      <c r="D48" s="10" t="n">
        <v>360.57</v>
      </c>
      <c r="E48" s="18" t="s">
        <v>656</v>
      </c>
    </row>
    <row r="49" customFormat="false" ht="13.8" hidden="false" customHeight="false" outlineLevel="0" collapsed="false">
      <c r="A49" s="17"/>
      <c r="B49" s="4"/>
      <c r="C49" s="9" t="s">
        <v>128</v>
      </c>
      <c r="D49" s="10" t="n">
        <v>85.7</v>
      </c>
      <c r="E49" s="17" t="s">
        <v>656</v>
      </c>
    </row>
    <row r="50" customFormat="false" ht="13.8" hidden="false" customHeight="false" outlineLevel="0" collapsed="false">
      <c r="A50" s="17"/>
      <c r="B50" s="4"/>
      <c r="C50" s="9" t="s">
        <v>128</v>
      </c>
      <c r="D50" s="10" t="n">
        <v>5.65</v>
      </c>
      <c r="E50" s="17" t="s">
        <v>657</v>
      </c>
    </row>
    <row r="51" customFormat="false" ht="13.8" hidden="false" customHeight="false" outlineLevel="0" collapsed="false">
      <c r="A51" s="17"/>
      <c r="B51" s="4"/>
      <c r="C51" s="9" t="s">
        <v>128</v>
      </c>
      <c r="D51" s="10" t="n">
        <v>116.93</v>
      </c>
      <c r="E51" s="17" t="s">
        <v>658</v>
      </c>
    </row>
    <row r="52" customFormat="false" ht="13.8" hidden="false" customHeight="false" outlineLevel="0" collapsed="false">
      <c r="A52" s="17"/>
      <c r="B52" s="4"/>
      <c r="C52" s="9" t="s">
        <v>128</v>
      </c>
      <c r="D52" s="10" t="n">
        <v>20.07</v>
      </c>
      <c r="E52" s="18" t="s">
        <v>659</v>
      </c>
    </row>
    <row r="53" customFormat="false" ht="13.8" hidden="false" customHeight="false" outlineLevel="0" collapsed="false">
      <c r="A53" s="17"/>
      <c r="B53" s="4"/>
      <c r="C53" s="9" t="s">
        <v>128</v>
      </c>
      <c r="D53" s="10" t="n">
        <v>14.85</v>
      </c>
      <c r="E53" s="17" t="s">
        <v>77</v>
      </c>
    </row>
    <row r="54" customFormat="false" ht="13.8" hidden="false" customHeight="false" outlineLevel="0" collapsed="false">
      <c r="A54" s="17"/>
      <c r="B54" s="4"/>
      <c r="C54" s="9" t="s">
        <v>128</v>
      </c>
      <c r="D54" s="10" t="n">
        <v>18.43</v>
      </c>
      <c r="E54" s="18" t="s">
        <v>338</v>
      </c>
    </row>
    <row r="55" customFormat="false" ht="13.8" hidden="false" customHeight="false" outlineLevel="0" collapsed="false">
      <c r="A55" s="17"/>
      <c r="B55" s="4"/>
      <c r="C55" s="9" t="s">
        <v>12</v>
      </c>
      <c r="D55" s="10" t="n">
        <v>2975</v>
      </c>
      <c r="E55" s="18" t="s">
        <v>660</v>
      </c>
    </row>
    <row r="56" customFormat="false" ht="13.8" hidden="false" customHeight="false" outlineLevel="0" collapsed="false">
      <c r="A56" s="17"/>
      <c r="B56" s="4"/>
      <c r="C56" s="9" t="s">
        <v>146</v>
      </c>
      <c r="D56" s="10" t="n">
        <v>5</v>
      </c>
      <c r="E56" s="18" t="s">
        <v>661</v>
      </c>
    </row>
    <row r="57" customFormat="false" ht="13.8" hidden="false" customHeight="false" outlineLevel="0" collapsed="false">
      <c r="A57" s="17"/>
      <c r="B57" s="4"/>
      <c r="C57" s="9" t="s">
        <v>161</v>
      </c>
      <c r="D57" s="10" t="n">
        <v>25.73</v>
      </c>
      <c r="E57" s="18" t="s">
        <v>662</v>
      </c>
    </row>
    <row r="58" customFormat="false" ht="13.8" hidden="false" customHeight="false" outlineLevel="0" collapsed="false">
      <c r="A58" s="17"/>
      <c r="B58" s="4"/>
      <c r="C58" s="9" t="s">
        <v>161</v>
      </c>
      <c r="D58" s="10" t="n">
        <v>3.44</v>
      </c>
      <c r="E58" s="18" t="s">
        <v>663</v>
      </c>
    </row>
    <row r="59" customFormat="false" ht="13.8" hidden="false" customHeight="false" outlineLevel="0" collapsed="false">
      <c r="A59" s="17"/>
      <c r="B59" s="4"/>
      <c r="C59" s="9" t="s">
        <v>161</v>
      </c>
      <c r="D59" s="10" t="n">
        <v>114.95</v>
      </c>
      <c r="E59" s="18" t="s">
        <v>664</v>
      </c>
    </row>
    <row r="60" customFormat="false" ht="13.8" hidden="false" customHeight="false" outlineLevel="0" collapsed="false">
      <c r="A60" s="17"/>
      <c r="B60" s="4"/>
      <c r="C60" s="9" t="s">
        <v>161</v>
      </c>
      <c r="D60" s="10" t="n">
        <v>388</v>
      </c>
      <c r="E60" s="18" t="s">
        <v>463</v>
      </c>
    </row>
    <row r="61" customFormat="false" ht="13.8" hidden="false" customHeight="false" outlineLevel="0" collapsed="false">
      <c r="A61" s="17"/>
      <c r="B61" s="4"/>
      <c r="C61" s="9" t="s">
        <v>51</v>
      </c>
      <c r="D61" s="10" t="n">
        <v>9059.27</v>
      </c>
      <c r="E61" s="17" t="s">
        <v>665</v>
      </c>
    </row>
    <row r="62" customFormat="false" ht="13.8" hidden="false" customHeight="false" outlineLevel="0" collapsed="false">
      <c r="A62" s="17"/>
      <c r="B62" s="4"/>
      <c r="C62" s="9" t="s">
        <v>358</v>
      </c>
      <c r="D62" s="10" t="n">
        <v>253.36</v>
      </c>
      <c r="E62" s="17" t="s">
        <v>666</v>
      </c>
    </row>
    <row r="63" customFormat="false" ht="13.8" hidden="false" customHeight="false" outlineLevel="0" collapsed="false">
      <c r="A63" s="17"/>
      <c r="B63" s="4"/>
      <c r="C63" s="9" t="s">
        <v>200</v>
      </c>
      <c r="D63" s="10" t="n">
        <v>24045.41</v>
      </c>
      <c r="E63" s="17" t="s">
        <v>185</v>
      </c>
    </row>
    <row r="64" customFormat="false" ht="13.8" hidden="false" customHeight="false" outlineLevel="0" collapsed="false">
      <c r="A64" s="17"/>
      <c r="B64" s="4"/>
      <c r="C64" s="9" t="s">
        <v>200</v>
      </c>
      <c r="D64" s="10" t="n">
        <v>1575</v>
      </c>
      <c r="E64" s="17" t="s">
        <v>254</v>
      </c>
    </row>
    <row r="65" customFormat="false" ht="13.8" hidden="false" customHeight="false" outlineLevel="0" collapsed="false">
      <c r="A65" s="17"/>
      <c r="B65" s="4"/>
      <c r="C65" s="9" t="s">
        <v>200</v>
      </c>
      <c r="D65" s="10" t="n">
        <v>2299</v>
      </c>
      <c r="E65" s="18" t="s">
        <v>667</v>
      </c>
    </row>
    <row r="66" customFormat="false" ht="13.8" hidden="false" customHeight="false" outlineLevel="0" collapsed="false">
      <c r="A66" s="17"/>
      <c r="B66" s="4"/>
      <c r="C66" s="9" t="s">
        <v>200</v>
      </c>
      <c r="D66" s="10" t="n">
        <v>3000</v>
      </c>
      <c r="E66" s="18" t="s">
        <v>668</v>
      </c>
    </row>
    <row r="67" customFormat="false" ht="13.8" hidden="false" customHeight="false" outlineLevel="0" collapsed="false">
      <c r="A67" s="17"/>
      <c r="B67" s="4"/>
      <c r="C67" s="9" t="s">
        <v>200</v>
      </c>
      <c r="D67" s="10" t="n">
        <v>1954.21</v>
      </c>
      <c r="E67" s="18" t="s">
        <v>669</v>
      </c>
    </row>
    <row r="68" customFormat="false" ht="13.8" hidden="false" customHeight="false" outlineLevel="0" collapsed="false">
      <c r="A68" s="17"/>
      <c r="B68" s="4"/>
      <c r="C68" s="9" t="s">
        <v>200</v>
      </c>
      <c r="D68" s="10" t="n">
        <v>21691.72</v>
      </c>
      <c r="E68" s="18" t="s">
        <v>654</v>
      </c>
    </row>
    <row r="69" customFormat="false" ht="13.8" hidden="false" customHeight="false" outlineLevel="0" collapsed="false">
      <c r="A69" s="17"/>
      <c r="B69" s="4"/>
      <c r="C69" s="9" t="s">
        <v>27</v>
      </c>
      <c r="D69" s="10" t="n">
        <v>15125</v>
      </c>
      <c r="E69" s="18" t="s">
        <v>670</v>
      </c>
    </row>
    <row r="70" customFormat="false" ht="13.8" hidden="false" customHeight="false" outlineLevel="0" collapsed="false">
      <c r="A70" s="4" t="s">
        <v>97</v>
      </c>
      <c r="B70" s="4"/>
      <c r="C70" s="9"/>
      <c r="D70" s="15" t="n">
        <f aca="false">SUM(D43:D69)</f>
        <v>114716.1</v>
      </c>
      <c r="E70" s="18"/>
    </row>
    <row r="71" s="23" customFormat="true" ht="13.8" hidden="false" customHeight="false" outlineLevel="0" collapsed="false">
      <c r="A71" s="17" t="s">
        <v>482</v>
      </c>
      <c r="B71" s="17"/>
      <c r="C71" s="9" t="s">
        <v>439</v>
      </c>
      <c r="D71" s="10" t="n">
        <v>991.39</v>
      </c>
      <c r="E71" s="17" t="s">
        <v>671</v>
      </c>
    </row>
    <row r="72" customFormat="false" ht="13.8" hidden="false" customHeight="false" outlineLevel="0" collapsed="false">
      <c r="A72" s="4" t="s">
        <v>484</v>
      </c>
      <c r="B72" s="4"/>
      <c r="C72" s="9"/>
      <c r="D72" s="15" t="n">
        <f aca="false">SUM(D71)</f>
        <v>991.39</v>
      </c>
      <c r="E72" s="18"/>
    </row>
    <row r="73" customFormat="false" ht="13.8" hidden="false" customHeight="false" outlineLevel="0" collapsed="false">
      <c r="A73" s="17" t="s">
        <v>98</v>
      </c>
      <c r="B73" s="17"/>
      <c r="C73" s="9" t="s">
        <v>221</v>
      </c>
      <c r="D73" s="10" t="n">
        <v>386.43</v>
      </c>
      <c r="E73" s="17" t="s">
        <v>267</v>
      </c>
    </row>
    <row r="74" customFormat="false" ht="13.8" hidden="false" customHeight="false" outlineLevel="0" collapsed="false">
      <c r="A74" s="17"/>
      <c r="B74" s="17"/>
      <c r="C74" s="9" t="s">
        <v>128</v>
      </c>
      <c r="D74" s="10" t="n">
        <v>1594.02</v>
      </c>
      <c r="E74" s="17" t="s">
        <v>267</v>
      </c>
    </row>
    <row r="75" customFormat="false" ht="13.8" hidden="false" customHeight="false" outlineLevel="0" collapsed="false">
      <c r="A75" s="17"/>
      <c r="B75" s="17"/>
      <c r="C75" s="9" t="s">
        <v>128</v>
      </c>
      <c r="D75" s="10" t="n">
        <v>746.82</v>
      </c>
      <c r="E75" s="17" t="s">
        <v>267</v>
      </c>
    </row>
    <row r="76" customFormat="false" ht="13.8" hidden="false" customHeight="false" outlineLevel="0" collapsed="false">
      <c r="A76" s="17"/>
      <c r="B76" s="17"/>
      <c r="C76" s="9" t="s">
        <v>128</v>
      </c>
      <c r="D76" s="10" t="n">
        <v>49.74</v>
      </c>
      <c r="E76" s="17" t="s">
        <v>267</v>
      </c>
    </row>
    <row r="77" customFormat="false" ht="13.8" hidden="false" customHeight="false" outlineLevel="0" collapsed="false">
      <c r="A77" s="17"/>
      <c r="B77" s="17"/>
      <c r="C77" s="9" t="s">
        <v>161</v>
      </c>
      <c r="D77" s="10" t="n">
        <v>705.76</v>
      </c>
      <c r="E77" s="17" t="s">
        <v>267</v>
      </c>
    </row>
    <row r="78" customFormat="false" ht="13.8" hidden="false" customHeight="false" outlineLevel="0" collapsed="false">
      <c r="A78" s="17"/>
      <c r="B78" s="17"/>
      <c r="C78" s="9" t="s">
        <v>161</v>
      </c>
      <c r="D78" s="10" t="n">
        <v>190.68</v>
      </c>
      <c r="E78" s="17" t="s">
        <v>267</v>
      </c>
    </row>
    <row r="79" customFormat="false" ht="13.8" hidden="false" customHeight="false" outlineLevel="0" collapsed="false">
      <c r="A79" s="17"/>
      <c r="B79" s="17"/>
      <c r="C79" s="9" t="s">
        <v>51</v>
      </c>
      <c r="D79" s="10" t="n">
        <v>377.48</v>
      </c>
      <c r="E79" s="17" t="s">
        <v>267</v>
      </c>
    </row>
    <row r="80" customFormat="false" ht="13.8" hidden="false" customHeight="false" outlineLevel="0" collapsed="false">
      <c r="A80" s="17"/>
      <c r="B80" s="17"/>
      <c r="C80" s="9" t="s">
        <v>358</v>
      </c>
      <c r="D80" s="10" t="n">
        <v>140</v>
      </c>
      <c r="E80" s="17" t="s">
        <v>672</v>
      </c>
    </row>
    <row r="81" customFormat="false" ht="13.8" hidden="false" customHeight="false" outlineLevel="0" collapsed="false">
      <c r="A81" s="17"/>
      <c r="B81" s="17"/>
      <c r="C81" s="9" t="s">
        <v>200</v>
      </c>
      <c r="D81" s="10" t="n">
        <v>457.72</v>
      </c>
      <c r="E81" s="17" t="s">
        <v>267</v>
      </c>
    </row>
    <row r="82" customFormat="false" ht="13.8" hidden="false" customHeight="false" outlineLevel="0" collapsed="false">
      <c r="A82" s="4" t="s">
        <v>101</v>
      </c>
      <c r="B82" s="4"/>
      <c r="C82" s="14"/>
      <c r="D82" s="15" t="n">
        <f aca="false">SUM(D73:D81)</f>
        <v>4648.65</v>
      </c>
      <c r="E82" s="4"/>
    </row>
    <row r="83" customFormat="false" ht="13.8" hidden="false" customHeight="false" outlineLevel="0" collapsed="false">
      <c r="A83" s="17" t="s">
        <v>105</v>
      </c>
      <c r="B83" s="17"/>
      <c r="C83" s="9"/>
      <c r="D83" s="10" t="n">
        <v>148</v>
      </c>
      <c r="E83" s="17" t="s">
        <v>202</v>
      </c>
    </row>
    <row r="84" customFormat="false" ht="13.8" hidden="false" customHeight="false" outlineLevel="0" collapsed="false">
      <c r="A84" s="4" t="s">
        <v>107</v>
      </c>
      <c r="B84" s="4"/>
      <c r="C84" s="14"/>
      <c r="D84" s="15" t="n">
        <f aca="false">SUM(D83)</f>
        <v>148</v>
      </c>
      <c r="E84" s="4"/>
    </row>
    <row r="85" customFormat="false" ht="13.8" hidden="false" customHeight="false" outlineLevel="0" collapsed="false">
      <c r="A85" s="11" t="n">
        <v>20.25</v>
      </c>
      <c r="B85" s="17"/>
      <c r="C85" s="9" t="s">
        <v>221</v>
      </c>
      <c r="D85" s="10" t="n">
        <v>3031.72</v>
      </c>
      <c r="E85" s="18" t="s">
        <v>673</v>
      </c>
    </row>
    <row r="86" customFormat="false" ht="13.8" hidden="false" customHeight="false" outlineLevel="0" collapsed="false">
      <c r="A86" s="11"/>
      <c r="B86" s="17"/>
      <c r="C86" s="9" t="s">
        <v>320</v>
      </c>
      <c r="D86" s="10" t="n">
        <v>20</v>
      </c>
      <c r="E86" s="18" t="s">
        <v>674</v>
      </c>
    </row>
    <row r="87" customFormat="false" ht="13.8" hidden="false" customHeight="false" outlineLevel="0" collapsed="false">
      <c r="A87" s="11"/>
      <c r="B87" s="17"/>
      <c r="C87" s="9" t="s">
        <v>128</v>
      </c>
      <c r="D87" s="10" t="n">
        <v>5922.27</v>
      </c>
      <c r="E87" s="18" t="s">
        <v>675</v>
      </c>
    </row>
    <row r="88" customFormat="false" ht="13.8" hidden="false" customHeight="false" outlineLevel="0" collapsed="false">
      <c r="A88" s="11"/>
      <c r="B88" s="17"/>
      <c r="C88" s="9" t="s">
        <v>161</v>
      </c>
      <c r="D88" s="10" t="n">
        <v>4664.64</v>
      </c>
      <c r="E88" s="18" t="s">
        <v>676</v>
      </c>
    </row>
    <row r="89" customFormat="false" ht="13.8" hidden="false" customHeight="false" outlineLevel="0" collapsed="false">
      <c r="A89" s="11"/>
      <c r="B89" s="17"/>
      <c r="C89" s="9" t="s">
        <v>358</v>
      </c>
      <c r="D89" s="10" t="n">
        <v>2499.92</v>
      </c>
      <c r="E89" s="18" t="s">
        <v>677</v>
      </c>
    </row>
    <row r="90" customFormat="false" ht="13.8" hidden="false" customHeight="false" outlineLevel="0" collapsed="false">
      <c r="A90" s="4" t="s">
        <v>113</v>
      </c>
      <c r="B90" s="4"/>
      <c r="C90" s="14"/>
      <c r="D90" s="15" t="n">
        <f aca="false">SUM(D85:D89)</f>
        <v>16138.55</v>
      </c>
      <c r="E90" s="4"/>
    </row>
    <row r="91" customFormat="false" ht="13.8" hidden="false" customHeight="false" outlineLevel="0" collapsed="false">
      <c r="A91" s="17" t="s">
        <v>212</v>
      </c>
      <c r="B91" s="17"/>
      <c r="C91" s="9" t="s">
        <v>161</v>
      </c>
      <c r="D91" s="10" t="n">
        <v>279.25</v>
      </c>
      <c r="E91" s="18" t="s">
        <v>678</v>
      </c>
    </row>
    <row r="92" customFormat="false" ht="13.8" hidden="false" customHeight="false" outlineLevel="0" collapsed="false">
      <c r="A92" s="4" t="s">
        <v>215</v>
      </c>
      <c r="B92" s="4"/>
      <c r="C92" s="14"/>
      <c r="D92" s="15" t="n">
        <f aca="false">SUM(D91:D91)</f>
        <v>279.25</v>
      </c>
      <c r="E92" s="4"/>
    </row>
    <row r="93" customFormat="false" ht="13.8" hidden="false" customHeight="false" outlineLevel="0" collapsed="false">
      <c r="A93" s="11" t="n">
        <v>59.17</v>
      </c>
      <c r="B93" s="4"/>
      <c r="C93" s="9" t="s">
        <v>320</v>
      </c>
      <c r="D93" s="10" t="n">
        <v>18600</v>
      </c>
      <c r="E93" s="17" t="s">
        <v>679</v>
      </c>
    </row>
    <row r="94" customFormat="false" ht="13.8" hidden="false" customHeight="false" outlineLevel="0" collapsed="false">
      <c r="A94" s="11"/>
      <c r="B94" s="4"/>
      <c r="C94" s="9" t="s">
        <v>316</v>
      </c>
      <c r="D94" s="10" t="n">
        <v>86442.26</v>
      </c>
      <c r="E94" s="17" t="s">
        <v>433</v>
      </c>
    </row>
    <row r="95" customFormat="false" ht="13.8" hidden="false" customHeight="false" outlineLevel="0" collapsed="false">
      <c r="A95" s="11"/>
      <c r="B95" s="4"/>
      <c r="C95" s="9" t="s">
        <v>135</v>
      </c>
      <c r="D95" s="10" t="n">
        <v>3071.32</v>
      </c>
      <c r="E95" s="17" t="s">
        <v>433</v>
      </c>
    </row>
    <row r="96" customFormat="false" ht="13.8" hidden="false" customHeight="false" outlineLevel="0" collapsed="false">
      <c r="A96" s="11"/>
      <c r="B96" s="4"/>
      <c r="C96" s="9" t="s">
        <v>135</v>
      </c>
      <c r="D96" s="10" t="n">
        <v>6169.04</v>
      </c>
      <c r="E96" s="17" t="s">
        <v>433</v>
      </c>
    </row>
    <row r="97" customFormat="false" ht="13.8" hidden="false" customHeight="false" outlineLevel="0" collapsed="false">
      <c r="B97" s="17"/>
      <c r="C97" s="9" t="s">
        <v>135</v>
      </c>
      <c r="D97" s="10" t="n">
        <v>3739.51</v>
      </c>
      <c r="E97" s="17" t="s">
        <v>433</v>
      </c>
    </row>
    <row r="98" customFormat="false" ht="13.8" hidden="false" customHeight="false" outlineLevel="0" collapsed="false">
      <c r="A98" s="11"/>
      <c r="B98" s="17"/>
      <c r="C98" s="9" t="s">
        <v>135</v>
      </c>
      <c r="D98" s="10" t="n">
        <v>2948.24</v>
      </c>
      <c r="E98" s="17" t="s">
        <v>433</v>
      </c>
    </row>
    <row r="99" customFormat="false" ht="13.8" hidden="false" customHeight="false" outlineLevel="0" collapsed="false">
      <c r="A99" s="11"/>
      <c r="B99" s="17"/>
      <c r="C99" s="9" t="s">
        <v>135</v>
      </c>
      <c r="D99" s="10" t="n">
        <v>2838.27</v>
      </c>
      <c r="E99" s="17" t="s">
        <v>433</v>
      </c>
    </row>
    <row r="100" customFormat="false" ht="13.8" hidden="false" customHeight="false" outlineLevel="0" collapsed="false">
      <c r="A100" s="11"/>
      <c r="B100" s="17"/>
      <c r="C100" s="9" t="s">
        <v>135</v>
      </c>
      <c r="D100" s="10" t="n">
        <v>5688.87</v>
      </c>
      <c r="E100" s="17" t="s">
        <v>433</v>
      </c>
    </row>
    <row r="101" customFormat="false" ht="13.8" hidden="false" customHeight="false" outlineLevel="0" collapsed="false">
      <c r="A101" s="11"/>
      <c r="B101" s="17"/>
      <c r="C101" s="9" t="s">
        <v>135</v>
      </c>
      <c r="D101" s="10" t="n">
        <v>15421.08</v>
      </c>
      <c r="E101" s="17" t="s">
        <v>433</v>
      </c>
    </row>
    <row r="102" customFormat="false" ht="13.8" hidden="false" customHeight="false" outlineLevel="0" collapsed="false">
      <c r="A102" s="11"/>
      <c r="B102" s="17"/>
      <c r="C102" s="9" t="s">
        <v>135</v>
      </c>
      <c r="D102" s="10" t="n">
        <v>2787.49</v>
      </c>
      <c r="E102" s="17" t="s">
        <v>433</v>
      </c>
    </row>
    <row r="103" customFormat="false" ht="13.8" hidden="false" customHeight="false" outlineLevel="0" collapsed="false">
      <c r="A103" s="11"/>
      <c r="B103" s="17"/>
      <c r="C103" s="9" t="s">
        <v>135</v>
      </c>
      <c r="D103" s="10" t="n">
        <v>2921.03</v>
      </c>
      <c r="E103" s="17" t="s">
        <v>433</v>
      </c>
    </row>
    <row r="104" customFormat="false" ht="13.8" hidden="false" customHeight="false" outlineLevel="0" collapsed="false">
      <c r="A104" s="11"/>
      <c r="B104" s="17"/>
      <c r="C104" s="9" t="s">
        <v>135</v>
      </c>
      <c r="D104" s="10" t="n">
        <v>6539.69</v>
      </c>
      <c r="E104" s="17" t="s">
        <v>433</v>
      </c>
    </row>
    <row r="105" customFormat="false" ht="13.8" hidden="false" customHeight="false" outlineLevel="0" collapsed="false">
      <c r="A105" s="11"/>
      <c r="B105" s="17"/>
      <c r="C105" s="9" t="s">
        <v>135</v>
      </c>
      <c r="D105" s="10" t="n">
        <v>3824.81</v>
      </c>
      <c r="E105" s="17" t="s">
        <v>433</v>
      </c>
    </row>
    <row r="106" customFormat="false" ht="13.8" hidden="false" customHeight="false" outlineLevel="0" collapsed="false">
      <c r="A106" s="11"/>
      <c r="B106" s="17"/>
      <c r="C106" s="9" t="s">
        <v>135</v>
      </c>
      <c r="D106" s="10" t="n">
        <v>4356.41</v>
      </c>
      <c r="E106" s="17" t="s">
        <v>433</v>
      </c>
    </row>
    <row r="107" customFormat="false" ht="13.8" hidden="false" customHeight="false" outlineLevel="0" collapsed="false">
      <c r="A107" s="11"/>
      <c r="B107" s="17"/>
      <c r="C107" s="9" t="s">
        <v>135</v>
      </c>
      <c r="D107" s="10" t="n">
        <v>1731.39</v>
      </c>
      <c r="E107" s="17" t="s">
        <v>433</v>
      </c>
    </row>
    <row r="108" customFormat="false" ht="13.8" hidden="false" customHeight="false" outlineLevel="0" collapsed="false">
      <c r="A108" s="11"/>
      <c r="B108" s="17"/>
      <c r="C108" s="9" t="s">
        <v>135</v>
      </c>
      <c r="D108" s="10" t="n">
        <v>15000</v>
      </c>
      <c r="E108" s="17" t="s">
        <v>433</v>
      </c>
    </row>
    <row r="109" customFormat="false" ht="13.8" hidden="false" customHeight="false" outlineLevel="0" collapsed="false">
      <c r="A109" s="11"/>
      <c r="B109" s="17"/>
      <c r="C109" s="9" t="s">
        <v>135</v>
      </c>
      <c r="D109" s="10" t="n">
        <v>3000</v>
      </c>
      <c r="E109" s="17" t="s">
        <v>433</v>
      </c>
    </row>
    <row r="110" customFormat="false" ht="13.8" hidden="false" customHeight="false" outlineLevel="0" collapsed="false">
      <c r="A110" s="11"/>
      <c r="B110" s="17"/>
      <c r="C110" s="9" t="s">
        <v>135</v>
      </c>
      <c r="D110" s="10" t="n">
        <v>15000</v>
      </c>
      <c r="E110" s="17" t="s">
        <v>433</v>
      </c>
    </row>
    <row r="111" customFormat="false" ht="13.8" hidden="false" customHeight="false" outlineLevel="0" collapsed="false">
      <c r="A111" s="11"/>
      <c r="B111" s="17"/>
      <c r="C111" s="9" t="s">
        <v>135</v>
      </c>
      <c r="D111" s="10" t="n">
        <v>3000</v>
      </c>
      <c r="E111" s="17" t="s">
        <v>433</v>
      </c>
    </row>
    <row r="112" customFormat="false" ht="13.8" hidden="false" customHeight="false" outlineLevel="0" collapsed="false">
      <c r="A112" s="11"/>
      <c r="B112" s="17"/>
      <c r="C112" s="9" t="s">
        <v>135</v>
      </c>
      <c r="D112" s="10" t="n">
        <v>15000</v>
      </c>
      <c r="E112" s="17" t="s">
        <v>433</v>
      </c>
    </row>
    <row r="113" customFormat="false" ht="13.8" hidden="false" customHeight="false" outlineLevel="0" collapsed="false">
      <c r="A113" s="11"/>
      <c r="B113" s="17"/>
      <c r="C113" s="9" t="s">
        <v>135</v>
      </c>
      <c r="D113" s="10" t="n">
        <v>30000</v>
      </c>
      <c r="E113" s="17" t="s">
        <v>433</v>
      </c>
    </row>
    <row r="114" customFormat="false" ht="13.8" hidden="false" customHeight="false" outlineLevel="0" collapsed="false">
      <c r="A114" s="11"/>
      <c r="B114" s="17"/>
      <c r="C114" s="9" t="s">
        <v>135</v>
      </c>
      <c r="D114" s="10" t="n">
        <v>3000</v>
      </c>
      <c r="E114" s="17" t="s">
        <v>433</v>
      </c>
    </row>
    <row r="115" customFormat="false" ht="13.8" hidden="false" customHeight="false" outlineLevel="0" collapsed="false">
      <c r="A115" s="11"/>
      <c r="B115" s="17"/>
      <c r="C115" s="9" t="s">
        <v>135</v>
      </c>
      <c r="D115" s="10" t="n">
        <v>3000</v>
      </c>
      <c r="E115" s="17" t="s">
        <v>433</v>
      </c>
    </row>
    <row r="116" customFormat="false" ht="13.8" hidden="false" customHeight="false" outlineLevel="0" collapsed="false">
      <c r="A116" s="11"/>
      <c r="B116" s="17"/>
      <c r="C116" s="9" t="s">
        <v>135</v>
      </c>
      <c r="D116" s="10" t="n">
        <v>23200</v>
      </c>
      <c r="E116" s="17" t="s">
        <v>433</v>
      </c>
    </row>
    <row r="117" customFormat="false" ht="13.8" hidden="false" customHeight="false" outlineLevel="0" collapsed="false">
      <c r="A117" s="29" t="s">
        <v>118</v>
      </c>
      <c r="B117" s="4"/>
      <c r="C117" s="14"/>
      <c r="D117" s="15" t="n">
        <f aca="false">SUM(D93:D116)</f>
        <v>277279.41</v>
      </c>
      <c r="E117" s="17"/>
    </row>
    <row r="118" customFormat="false" ht="13.8" hidden="false" customHeight="false" outlineLevel="0" collapsed="false">
      <c r="A118" s="30" t="s">
        <v>119</v>
      </c>
      <c r="B118" s="17"/>
      <c r="C118" s="9" t="s">
        <v>12</v>
      </c>
      <c r="D118" s="10" t="n">
        <v>1863</v>
      </c>
      <c r="E118" s="17" t="s">
        <v>680</v>
      </c>
    </row>
    <row r="119" customFormat="false" ht="13.8" hidden="false" customHeight="false" outlineLevel="0" collapsed="false">
      <c r="A119" s="31" t="s">
        <v>121</v>
      </c>
      <c r="B119" s="17"/>
      <c r="C119" s="9"/>
      <c r="D119" s="15" t="n">
        <f aca="false">SUM(D118)</f>
        <v>1863</v>
      </c>
      <c r="E119" s="17"/>
    </row>
    <row r="120" customFormat="false" ht="13.8" hidden="false" customHeight="false" outlineLevel="0" collapsed="false">
      <c r="A120" s="30" t="n">
        <v>65.01</v>
      </c>
      <c r="B120" s="17"/>
      <c r="C120" s="9"/>
      <c r="D120" s="10" t="n">
        <v>2511054.41</v>
      </c>
      <c r="E120" s="17" t="s">
        <v>504</v>
      </c>
    </row>
    <row r="121" customFormat="false" ht="13.8" hidden="false" customHeight="false" outlineLevel="0" collapsed="false">
      <c r="A121" s="31" t="s">
        <v>123</v>
      </c>
      <c r="B121" s="17"/>
      <c r="C121" s="9"/>
      <c r="D121" s="15" t="n">
        <f aca="false">SUM(D120)</f>
        <v>2511054.41</v>
      </c>
      <c r="E121" s="17"/>
    </row>
    <row r="122" customFormat="false" ht="13.8" hidden="false" customHeight="false" outlineLevel="0" collapsed="false">
      <c r="A122" s="30" t="s">
        <v>228</v>
      </c>
      <c r="B122" s="17"/>
      <c r="C122" s="9" t="s">
        <v>51</v>
      </c>
      <c r="D122" s="10" t="n">
        <v>9187.45</v>
      </c>
      <c r="E122" s="18" t="s">
        <v>681</v>
      </c>
    </row>
    <row r="123" customFormat="false" ht="13.8" hidden="false" customHeight="false" outlineLevel="0" collapsed="false">
      <c r="A123" s="30"/>
      <c r="B123" s="17"/>
      <c r="C123" s="9" t="s">
        <v>51</v>
      </c>
      <c r="D123" s="10" t="n">
        <v>22968.62</v>
      </c>
      <c r="E123" s="18" t="s">
        <v>681</v>
      </c>
    </row>
    <row r="124" customFormat="false" ht="13.8" hidden="false" customHeight="false" outlineLevel="0" collapsed="false">
      <c r="A124" s="30"/>
      <c r="B124" s="17"/>
      <c r="C124" s="9"/>
      <c r="D124" s="10" t="n">
        <v>19466700.67</v>
      </c>
      <c r="E124" s="18"/>
    </row>
    <row r="125" customFormat="false" ht="13.8" hidden="false" customHeight="false" outlineLevel="0" collapsed="false">
      <c r="A125" s="31" t="s">
        <v>291</v>
      </c>
      <c r="B125" s="4"/>
      <c r="C125" s="14"/>
      <c r="D125" s="15" t="n">
        <f aca="false">SUM(D122:D124)</f>
        <v>19498856.74</v>
      </c>
      <c r="E125" s="4"/>
    </row>
    <row r="126" s="2" customFormat="true" ht="13.8" hidden="false" customHeight="false" outlineLevel="0" collapsed="false">
      <c r="A126" s="2" t="s">
        <v>40</v>
      </c>
      <c r="D126" s="3" t="n">
        <f aca="false">SUM(D12+D16+D18+D20+D23+D33+D42+D70+D72+D82+D84+D90+D92+D117+D119+D121+D125)</f>
        <v>22498071.59</v>
      </c>
    </row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RowHeight="15" zeroHeight="false" outlineLevelRow="0" outlineLevelCol="0"/>
  <cols>
    <col collapsed="false" customWidth="true" hidden="false" outlineLevel="0" max="1" min="1" style="0" width="22.09"/>
    <col collapsed="false" customWidth="true" hidden="false" outlineLevel="0" max="2" min="2" style="0" width="14.43"/>
    <col collapsed="false" customWidth="true" hidden="false" outlineLevel="0" max="3" min="3" style="0" width="8.67"/>
    <col collapsed="false" customWidth="true" hidden="false" outlineLevel="0" max="4" min="4" style="0" width="23.61"/>
    <col collapsed="false" customWidth="true" hidden="false" outlineLevel="0" max="5" min="5" style="0" width="42.86"/>
    <col collapsed="false" customWidth="true" hidden="false" outlineLevel="0" max="1025" min="6" style="0" width="8.67"/>
  </cols>
  <sheetData>
    <row r="1" customFormat="false" ht="13.8" hidden="false" customHeight="false" outlineLevel="0" collapsed="false">
      <c r="A1" s="4"/>
      <c r="B1" s="5"/>
      <c r="C1" s="5"/>
      <c r="D1" s="6"/>
      <c r="E1" s="5"/>
    </row>
    <row r="2" customFormat="false" ht="13.8" hidden="false" customHeight="false" outlineLevel="0" collapsed="false">
      <c r="A2" s="2" t="s">
        <v>0</v>
      </c>
      <c r="B2" s="2"/>
      <c r="C2" s="2"/>
      <c r="D2" s="3"/>
    </row>
    <row r="3" customFormat="false" ht="13.8" hidden="false" customHeight="false" outlineLevel="0" collapsed="false">
      <c r="A3" s="2" t="s">
        <v>1</v>
      </c>
      <c r="B3" s="2"/>
      <c r="C3" s="2"/>
      <c r="D3" s="3"/>
    </row>
    <row r="4" customFormat="false" ht="13.8" hidden="false" customHeight="false" outlineLevel="0" collapsed="false">
      <c r="D4" s="1"/>
    </row>
    <row r="5" customFormat="false" ht="13.8" hidden="false" customHeight="false" outlineLevel="0" collapsed="false">
      <c r="A5" s="2" t="s">
        <v>2</v>
      </c>
      <c r="B5" s="2"/>
      <c r="C5" s="2"/>
      <c r="D5" s="3"/>
      <c r="E5" s="2"/>
    </row>
    <row r="6" customFormat="false" ht="13.8" hidden="false" customHeight="false" outlineLevel="0" collapsed="false">
      <c r="A6" s="2" t="s">
        <v>3</v>
      </c>
      <c r="B6" s="2"/>
      <c r="C6" s="2"/>
      <c r="D6" s="3"/>
      <c r="E6" s="2"/>
    </row>
    <row r="7" customFormat="false" ht="13.8" hidden="false" customHeight="false" outlineLevel="0" collapsed="false">
      <c r="A7" s="4"/>
      <c r="B7" s="5"/>
      <c r="C7" s="5"/>
      <c r="D7" s="6"/>
      <c r="E7" s="5"/>
    </row>
    <row r="8" customFormat="false" ht="13.8" hidden="false" customHeight="false" outlineLevel="0" collapsed="false">
      <c r="A8" s="4"/>
      <c r="B8" s="5"/>
      <c r="C8" s="5"/>
      <c r="D8" s="6"/>
      <c r="E8" s="5"/>
    </row>
    <row r="9" customFormat="false" ht="13.8" hidden="false" customHeight="false" outlineLevel="0" collapsed="false">
      <c r="A9" s="4"/>
      <c r="B9" s="5" t="s">
        <v>637</v>
      </c>
      <c r="C9" s="5"/>
      <c r="D9" s="6"/>
      <c r="E9" s="5"/>
    </row>
    <row r="10" customFormat="false" ht="13.8" hidden="false" customHeight="false" outlineLevel="0" collapsed="false">
      <c r="A10" s="4"/>
      <c r="B10" s="5"/>
      <c r="C10" s="5"/>
      <c r="D10" s="6"/>
      <c r="E10" s="5"/>
    </row>
    <row r="11" customFormat="false" ht="15" hidden="false" customHeight="false" outlineLevel="0" collapsed="false">
      <c r="A11" s="4" t="s">
        <v>5</v>
      </c>
      <c r="B11" s="5" t="s">
        <v>6</v>
      </c>
      <c r="C11" s="5" t="s">
        <v>7</v>
      </c>
      <c r="D11" s="6" t="s">
        <v>8</v>
      </c>
      <c r="E11" s="5" t="s">
        <v>9</v>
      </c>
    </row>
    <row r="12" customFormat="false" ht="13.8" hidden="false" customHeight="false" outlineLevel="0" collapsed="false">
      <c r="A12" s="7" t="s">
        <v>10</v>
      </c>
      <c r="B12" s="8" t="s">
        <v>682</v>
      </c>
      <c r="C12" s="9"/>
      <c r="D12" s="10"/>
      <c r="E12" s="11"/>
    </row>
    <row r="13" customFormat="false" ht="13.8" hidden="false" customHeight="false" outlineLevel="0" collapsed="false">
      <c r="A13" s="7"/>
      <c r="B13" s="8"/>
      <c r="C13" s="9" t="s">
        <v>439</v>
      </c>
      <c r="D13" s="10" t="n">
        <v>3750</v>
      </c>
      <c r="E13" s="11" t="s">
        <v>683</v>
      </c>
    </row>
    <row r="14" customFormat="false" ht="13.8" hidden="false" customHeight="false" outlineLevel="0" collapsed="false">
      <c r="A14" s="7"/>
      <c r="B14" s="8"/>
      <c r="C14" s="9" t="s">
        <v>12</v>
      </c>
      <c r="D14" s="10" t="n">
        <v>13723</v>
      </c>
      <c r="E14" s="11" t="s">
        <v>684</v>
      </c>
    </row>
    <row r="15" customFormat="false" ht="13.8" hidden="false" customHeight="false" outlineLevel="0" collapsed="false">
      <c r="A15" s="7"/>
      <c r="B15" s="8"/>
      <c r="C15" s="9" t="s">
        <v>12</v>
      </c>
      <c r="D15" s="10" t="n">
        <v>3532</v>
      </c>
      <c r="E15" s="11" t="s">
        <v>129</v>
      </c>
    </row>
    <row r="16" customFormat="false" ht="13.8" hidden="false" customHeight="false" outlineLevel="0" collapsed="false">
      <c r="A16" s="7"/>
      <c r="B16" s="8"/>
      <c r="C16" s="9" t="s">
        <v>12</v>
      </c>
      <c r="D16" s="10" t="n">
        <v>5642</v>
      </c>
      <c r="E16" s="11" t="s">
        <v>129</v>
      </c>
    </row>
    <row r="17" customFormat="false" ht="13.8" hidden="false" customHeight="false" outlineLevel="0" collapsed="false">
      <c r="A17" s="7"/>
      <c r="B17" s="8"/>
      <c r="C17" s="9" t="s">
        <v>12</v>
      </c>
      <c r="D17" s="10" t="n">
        <v>8595</v>
      </c>
      <c r="E17" s="11" t="s">
        <v>129</v>
      </c>
    </row>
    <row r="18" customFormat="false" ht="13.8" hidden="false" customHeight="false" outlineLevel="0" collapsed="false">
      <c r="A18" s="7"/>
      <c r="B18" s="8"/>
      <c r="C18" s="9" t="s">
        <v>12</v>
      </c>
      <c r="D18" s="10" t="n">
        <v>5901</v>
      </c>
      <c r="E18" s="11" t="s">
        <v>129</v>
      </c>
    </row>
    <row r="19" customFormat="false" ht="13.8" hidden="false" customHeight="false" outlineLevel="0" collapsed="false">
      <c r="A19" s="7"/>
      <c r="B19" s="8"/>
      <c r="C19" s="9" t="s">
        <v>12</v>
      </c>
      <c r="D19" s="10" t="n">
        <v>5692</v>
      </c>
      <c r="E19" s="11" t="s">
        <v>129</v>
      </c>
    </row>
    <row r="20" customFormat="false" ht="13.8" hidden="false" customHeight="false" outlineLevel="0" collapsed="false">
      <c r="A20" s="7"/>
      <c r="B20" s="8"/>
      <c r="C20" s="9" t="s">
        <v>12</v>
      </c>
      <c r="D20" s="10" t="n">
        <v>5365</v>
      </c>
      <c r="E20" s="11" t="s">
        <v>129</v>
      </c>
    </row>
    <row r="21" customFormat="false" ht="13.8" hidden="false" customHeight="false" outlineLevel="0" collapsed="false">
      <c r="A21" s="7"/>
      <c r="B21" s="8"/>
      <c r="C21" s="9" t="s">
        <v>12</v>
      </c>
      <c r="D21" s="10" t="n">
        <v>186194</v>
      </c>
      <c r="E21" s="11" t="s">
        <v>129</v>
      </c>
    </row>
    <row r="22" customFormat="false" ht="13.8" hidden="false" customHeight="false" outlineLevel="0" collapsed="false">
      <c r="A22" s="7"/>
      <c r="B22" s="8"/>
      <c r="C22" s="9" t="s">
        <v>12</v>
      </c>
      <c r="D22" s="10" t="n">
        <v>146548</v>
      </c>
      <c r="E22" s="11" t="s">
        <v>129</v>
      </c>
    </row>
    <row r="23" customFormat="false" ht="13.8" hidden="false" customHeight="false" outlineLevel="0" collapsed="false">
      <c r="A23" s="7"/>
      <c r="B23" s="8"/>
      <c r="C23" s="9" t="s">
        <v>12</v>
      </c>
      <c r="D23" s="10" t="n">
        <v>137284</v>
      </c>
      <c r="E23" s="11" t="s">
        <v>129</v>
      </c>
    </row>
    <row r="24" customFormat="false" ht="13.8" hidden="false" customHeight="false" outlineLevel="0" collapsed="false">
      <c r="A24" s="7"/>
      <c r="B24" s="8"/>
      <c r="C24" s="9" t="s">
        <v>12</v>
      </c>
      <c r="D24" s="10" t="n">
        <v>30366</v>
      </c>
      <c r="E24" s="11" t="s">
        <v>129</v>
      </c>
    </row>
    <row r="25" customFormat="false" ht="13.8" hidden="false" customHeight="false" outlineLevel="0" collapsed="false">
      <c r="A25" s="7"/>
      <c r="B25" s="8"/>
      <c r="C25" s="9" t="s">
        <v>12</v>
      </c>
      <c r="D25" s="10" t="n">
        <v>66606</v>
      </c>
      <c r="E25" s="11" t="s">
        <v>685</v>
      </c>
    </row>
    <row r="26" customFormat="false" ht="13.8" hidden="false" customHeight="false" outlineLevel="0" collapsed="false">
      <c r="A26" s="7"/>
      <c r="B26" s="8"/>
      <c r="C26" s="9" t="s">
        <v>12</v>
      </c>
      <c r="D26" s="10" t="n">
        <v>265182</v>
      </c>
      <c r="E26" s="11" t="s">
        <v>686</v>
      </c>
    </row>
    <row r="27" customFormat="false" ht="13.8" hidden="false" customHeight="false" outlineLevel="0" collapsed="false">
      <c r="A27" s="7"/>
      <c r="B27" s="8"/>
      <c r="C27" s="9" t="s">
        <v>12</v>
      </c>
      <c r="D27" s="10" t="n">
        <v>105496</v>
      </c>
      <c r="E27" s="11" t="s">
        <v>687</v>
      </c>
    </row>
    <row r="28" customFormat="false" ht="13.8" hidden="false" customHeight="false" outlineLevel="0" collapsed="false">
      <c r="A28" s="7"/>
      <c r="B28" s="8"/>
      <c r="C28" s="9" t="s">
        <v>12</v>
      </c>
      <c r="D28" s="10" t="n">
        <v>1558</v>
      </c>
      <c r="E28" s="11" t="s">
        <v>442</v>
      </c>
    </row>
    <row r="29" customFormat="false" ht="13.8" hidden="false" customHeight="false" outlineLevel="0" collapsed="false">
      <c r="A29" s="7"/>
      <c r="B29" s="8"/>
      <c r="C29" s="9" t="s">
        <v>12</v>
      </c>
      <c r="D29" s="10" t="n">
        <v>3600</v>
      </c>
      <c r="E29" s="11" t="s">
        <v>17</v>
      </c>
    </row>
    <row r="30" customFormat="false" ht="13.8" hidden="false" customHeight="false" outlineLevel="0" collapsed="false">
      <c r="A30" s="4" t="s">
        <v>19</v>
      </c>
      <c r="B30" s="4"/>
      <c r="C30" s="14"/>
      <c r="D30" s="15" t="n">
        <f aca="false">SUM(D13:D29)</f>
        <v>995034</v>
      </c>
      <c r="E30" s="16"/>
    </row>
    <row r="31" customFormat="false" ht="13.8" hidden="false" customHeight="false" outlineLevel="0" collapsed="false">
      <c r="A31" s="17" t="s">
        <v>20</v>
      </c>
      <c r="B31" s="17"/>
      <c r="C31" s="9" t="s">
        <v>12</v>
      </c>
      <c r="D31" s="10" t="n">
        <v>19538</v>
      </c>
      <c r="E31" s="17" t="s">
        <v>688</v>
      </c>
    </row>
    <row r="32" customFormat="false" ht="13.8" hidden="false" customHeight="false" outlineLevel="0" collapsed="false">
      <c r="A32" s="4" t="s">
        <v>22</v>
      </c>
      <c r="B32" s="4"/>
      <c r="C32" s="14"/>
      <c r="D32" s="15" t="n">
        <f aca="false">SUM(D31)</f>
        <v>19538</v>
      </c>
      <c r="E32" s="4"/>
    </row>
    <row r="33" customFormat="false" ht="13.8" hidden="false" customHeight="false" outlineLevel="0" collapsed="false">
      <c r="A33" s="17" t="s">
        <v>23</v>
      </c>
      <c r="B33" s="17"/>
      <c r="C33" s="9" t="s">
        <v>12</v>
      </c>
      <c r="D33" s="10" t="n">
        <v>1449</v>
      </c>
      <c r="E33" s="18" t="s">
        <v>632</v>
      </c>
    </row>
    <row r="34" customFormat="false" ht="13.8" hidden="false" customHeight="false" outlineLevel="0" collapsed="false">
      <c r="A34" s="17"/>
      <c r="B34" s="17"/>
      <c r="C34" s="9" t="s">
        <v>12</v>
      </c>
      <c r="D34" s="10" t="n">
        <v>5580</v>
      </c>
      <c r="E34" s="18" t="s">
        <v>689</v>
      </c>
    </row>
    <row r="35" customFormat="false" ht="13.8" hidden="false" customHeight="false" outlineLevel="0" collapsed="false">
      <c r="A35" s="17"/>
      <c r="B35" s="17"/>
      <c r="C35" s="9" t="s">
        <v>12</v>
      </c>
      <c r="D35" s="10" t="n">
        <v>2232</v>
      </c>
      <c r="E35" s="18" t="s">
        <v>690</v>
      </c>
    </row>
    <row r="36" customFormat="false" ht="13.8" hidden="false" customHeight="false" outlineLevel="0" collapsed="false">
      <c r="A36" s="17"/>
      <c r="B36" s="17"/>
      <c r="C36" s="9" t="s">
        <v>100</v>
      </c>
      <c r="D36" s="10" t="n">
        <v>13043</v>
      </c>
      <c r="E36" s="17" t="s">
        <v>691</v>
      </c>
    </row>
    <row r="37" customFormat="false" ht="13.8" hidden="false" customHeight="false" outlineLevel="0" collapsed="false">
      <c r="A37" s="4" t="s">
        <v>29</v>
      </c>
      <c r="B37" s="4"/>
      <c r="C37" s="14"/>
      <c r="D37" s="15" t="n">
        <f aca="false">SUM(D33:D36)</f>
        <v>22304</v>
      </c>
      <c r="E37" s="18"/>
    </row>
    <row r="38" customFormat="false" ht="13.8" hidden="false" customHeight="false" outlineLevel="0" collapsed="false">
      <c r="A38" s="17" t="s">
        <v>143</v>
      </c>
      <c r="B38" s="17"/>
      <c r="C38" s="9" t="s">
        <v>221</v>
      </c>
      <c r="D38" s="10" t="n">
        <v>311</v>
      </c>
      <c r="E38" s="17" t="s">
        <v>445</v>
      </c>
    </row>
    <row r="39" customFormat="false" ht="13.8" hidden="false" customHeight="false" outlineLevel="0" collapsed="false">
      <c r="A39" s="17"/>
      <c r="B39" s="17"/>
      <c r="C39" s="9" t="s">
        <v>439</v>
      </c>
      <c r="D39" s="10" t="n">
        <v>1175</v>
      </c>
      <c r="E39" s="17" t="s">
        <v>445</v>
      </c>
    </row>
    <row r="40" customFormat="false" ht="13.8" hidden="false" customHeight="false" outlineLevel="0" collapsed="false">
      <c r="A40" s="17"/>
      <c r="B40" s="17"/>
      <c r="C40" s="9" t="s">
        <v>439</v>
      </c>
      <c r="D40" s="10" t="n">
        <v>1175</v>
      </c>
      <c r="E40" s="17" t="s">
        <v>445</v>
      </c>
    </row>
    <row r="41" customFormat="false" ht="13.8" hidden="false" customHeight="false" outlineLevel="0" collapsed="false">
      <c r="A41" s="17"/>
      <c r="B41" s="17"/>
      <c r="C41" s="9" t="s">
        <v>439</v>
      </c>
      <c r="D41" s="10" t="n">
        <v>1175</v>
      </c>
      <c r="E41" s="17" t="s">
        <v>445</v>
      </c>
    </row>
    <row r="42" customFormat="false" ht="13.8" hidden="false" customHeight="false" outlineLevel="0" collapsed="false">
      <c r="A42" s="17"/>
      <c r="B42" s="17"/>
      <c r="C42" s="9" t="s">
        <v>161</v>
      </c>
      <c r="D42" s="10" t="n">
        <v>864</v>
      </c>
      <c r="E42" s="17" t="s">
        <v>445</v>
      </c>
    </row>
    <row r="43" customFormat="false" ht="13.8" hidden="false" customHeight="false" outlineLevel="0" collapsed="false">
      <c r="A43" s="4" t="s">
        <v>148</v>
      </c>
      <c r="B43" s="4"/>
      <c r="C43" s="14"/>
      <c r="D43" s="15" t="n">
        <f aca="false">SUM(D38:D42)</f>
        <v>4700</v>
      </c>
      <c r="E43" s="18"/>
    </row>
    <row r="44" customFormat="false" ht="13.8" hidden="false" customHeight="false" outlineLevel="0" collapsed="false">
      <c r="A44" s="17" t="s">
        <v>30</v>
      </c>
      <c r="B44" s="17"/>
      <c r="C44" s="9" t="s">
        <v>12</v>
      </c>
      <c r="D44" s="10" t="n">
        <v>27495</v>
      </c>
      <c r="E44" s="17" t="s">
        <v>149</v>
      </c>
    </row>
    <row r="45" customFormat="false" ht="13.8" hidden="false" customHeight="false" outlineLevel="0" collapsed="false">
      <c r="A45" s="4" t="s">
        <v>32</v>
      </c>
      <c r="B45" s="4"/>
      <c r="C45" s="14"/>
      <c r="D45" s="15" t="n">
        <f aca="false">SUM(D44)</f>
        <v>27495</v>
      </c>
      <c r="E45" s="4"/>
    </row>
    <row r="46" customFormat="false" ht="13.8" hidden="false" customHeight="false" outlineLevel="0" collapsed="false">
      <c r="A46" s="18" t="s">
        <v>33</v>
      </c>
      <c r="B46" s="18"/>
      <c r="C46" s="18" t="n">
        <v>12</v>
      </c>
      <c r="D46" s="19" t="n">
        <v>2468</v>
      </c>
      <c r="E46" s="18" t="s">
        <v>150</v>
      </c>
    </row>
    <row r="47" s="2" customFormat="true" ht="13.8" hidden="false" customHeight="false" outlineLevel="0" collapsed="false">
      <c r="A47" s="4" t="s">
        <v>35</v>
      </c>
      <c r="B47" s="4"/>
      <c r="C47" s="4"/>
      <c r="D47" s="20" t="n">
        <f aca="false">SUM(D46)</f>
        <v>2468</v>
      </c>
      <c r="E47" s="4"/>
    </row>
    <row r="48" customFormat="false" ht="13.8" hidden="false" customHeight="false" outlineLevel="0" collapsed="false">
      <c r="A48" s="17" t="s">
        <v>36</v>
      </c>
      <c r="B48" s="17"/>
      <c r="C48" s="9" t="s">
        <v>12</v>
      </c>
      <c r="D48" s="21" t="n">
        <v>24078</v>
      </c>
      <c r="E48" s="11" t="s">
        <v>692</v>
      </c>
    </row>
    <row r="49" customFormat="false" ht="13.8" hidden="false" customHeight="false" outlineLevel="0" collapsed="false">
      <c r="A49" s="4"/>
      <c r="B49" s="4"/>
      <c r="C49" s="14" t="s">
        <v>12</v>
      </c>
      <c r="D49" s="10" t="n">
        <v>12848</v>
      </c>
      <c r="E49" s="18" t="s">
        <v>693</v>
      </c>
    </row>
    <row r="50" customFormat="false" ht="13.8" hidden="false" customHeight="false" outlineLevel="0" collapsed="false">
      <c r="A50" s="4" t="s">
        <v>39</v>
      </c>
      <c r="B50" s="4"/>
      <c r="C50" s="14"/>
      <c r="D50" s="15" t="n">
        <f aca="false">SUM(D48:D49)</f>
        <v>36926</v>
      </c>
      <c r="E50" s="18"/>
    </row>
    <row r="51" customFormat="false" ht="13.8" hidden="false" customHeight="false" outlineLevel="0" collapsed="false">
      <c r="A51" s="4"/>
      <c r="B51" s="4"/>
      <c r="C51" s="14"/>
      <c r="D51" s="15"/>
      <c r="E51" s="18"/>
    </row>
    <row r="52" customFormat="false" ht="13.8" hidden="false" customHeight="false" outlineLevel="0" collapsed="false">
      <c r="A52" s="4" t="s">
        <v>19</v>
      </c>
      <c r="B52" s="4"/>
      <c r="C52" s="14"/>
      <c r="D52" s="15" t="n">
        <f aca="false">SUM(D30+D32+D37+D43+D45+D47+D50)</f>
        <v>1108465</v>
      </c>
      <c r="E52" s="18"/>
    </row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/>
    <row r="56" customFormat="false" ht="13.8" hidden="false" customHeight="false" outlineLevel="0" collapsed="false"/>
    <row r="57" customFormat="false" ht="13.8" hidden="false" customHeight="false" outlineLevel="0" collapsed="false"/>
    <row r="58" customFormat="false" ht="13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RowHeight="13.8" zeroHeight="false" outlineLevelRow="0" outlineLevelCol="0"/>
  <cols>
    <col collapsed="false" customWidth="true" hidden="false" outlineLevel="0" max="1" min="1" style="0" width="16.67"/>
    <col collapsed="false" customWidth="true" hidden="false" outlineLevel="0" max="2" min="2" style="0" width="9.13"/>
    <col collapsed="false" customWidth="true" hidden="false" outlineLevel="0" max="3" min="3" style="0" width="12.22"/>
    <col collapsed="false" customWidth="true" hidden="false" outlineLevel="0" max="4" min="4" style="1" width="20.56"/>
    <col collapsed="false" customWidth="true" hidden="false" outlineLevel="0" max="5" min="5" style="0" width="72.25"/>
    <col collapsed="false" customWidth="true" hidden="false" outlineLevel="0" max="1025" min="6" style="0" width="9.13"/>
  </cols>
  <sheetData>
    <row r="1" customFormat="false" ht="13.8" hidden="false" customHeight="false" outlineLevel="0" collapsed="false">
      <c r="A1" s="2" t="s">
        <v>312</v>
      </c>
      <c r="B1" s="2"/>
      <c r="C1" s="2"/>
      <c r="D1" s="3"/>
    </row>
    <row r="2" customFormat="false" ht="13.8" hidden="false" customHeight="false" outlineLevel="0" collapsed="false">
      <c r="A2" s="2" t="s">
        <v>1</v>
      </c>
      <c r="B2" s="2"/>
      <c r="C2" s="2"/>
      <c r="D2" s="3"/>
    </row>
    <row r="3" customFormat="false" ht="13.8" hidden="false" customHeight="false" outlineLevel="0" collapsed="false">
      <c r="A3" s="2"/>
      <c r="B3" s="2"/>
      <c r="C3" s="2"/>
      <c r="D3" s="3"/>
    </row>
    <row r="4" customFormat="false" ht="13.8" hidden="false" customHeight="false" outlineLevel="0" collapsed="false">
      <c r="A4" s="2" t="s">
        <v>2</v>
      </c>
      <c r="B4" s="2"/>
      <c r="C4" s="2"/>
      <c r="D4" s="3"/>
    </row>
    <row r="5" customFormat="false" ht="13.8" hidden="false" customHeight="false" outlineLevel="0" collapsed="false">
      <c r="A5" s="2" t="s">
        <v>41</v>
      </c>
      <c r="B5" s="2"/>
      <c r="C5" s="2"/>
      <c r="D5" s="3"/>
    </row>
    <row r="6" customFormat="false" ht="13.8" hidden="false" customHeight="false" outlineLevel="0" collapsed="false">
      <c r="A6" s="2"/>
      <c r="B6" s="2"/>
      <c r="C6" s="2"/>
      <c r="D6" s="3"/>
    </row>
    <row r="7" customFormat="false" ht="13.8" hidden="false" customHeight="false" outlineLevel="0" collapsed="false">
      <c r="A7" s="2"/>
      <c r="B7" s="2"/>
      <c r="C7" s="2"/>
      <c r="D7" s="3"/>
    </row>
    <row r="8" customFormat="false" ht="13.8" hidden="false" customHeight="false" outlineLevel="0" collapsed="false">
      <c r="A8" s="2" t="s">
        <v>519</v>
      </c>
      <c r="B8" s="2"/>
      <c r="C8" s="2"/>
      <c r="D8" s="3" t="s">
        <v>694</v>
      </c>
      <c r="E8" s="71"/>
    </row>
    <row r="10" customFormat="false" ht="13.8" hidden="false" customHeight="false" outlineLevel="0" collapsed="false">
      <c r="A10" s="4" t="s">
        <v>5</v>
      </c>
      <c r="B10" s="5" t="s">
        <v>6</v>
      </c>
      <c r="C10" s="5" t="s">
        <v>7</v>
      </c>
      <c r="D10" s="6" t="s">
        <v>8</v>
      </c>
      <c r="E10" s="4" t="s">
        <v>9</v>
      </c>
    </row>
    <row r="11" customFormat="false" ht="13.8" hidden="false" customHeight="false" outlineLevel="0" collapsed="false">
      <c r="A11" s="84" t="s">
        <v>156</v>
      </c>
      <c r="B11" s="8"/>
      <c r="C11" s="35" t="n">
        <v>29</v>
      </c>
      <c r="D11" s="10" t="n">
        <v>1159.66</v>
      </c>
      <c r="E11" s="17" t="s">
        <v>695</v>
      </c>
    </row>
    <row r="12" customFormat="false" ht="13.8" hidden="false" customHeight="false" outlineLevel="0" collapsed="false">
      <c r="A12" s="24" t="s">
        <v>158</v>
      </c>
      <c r="B12" s="8"/>
      <c r="C12" s="8"/>
      <c r="D12" s="15" t="n">
        <f aca="false">SUM(D11)</f>
        <v>1159.66</v>
      </c>
      <c r="E12" s="17"/>
    </row>
    <row r="13" s="23" customFormat="true" ht="13.8" hidden="false" customHeight="false" outlineLevel="0" collapsed="false">
      <c r="A13" s="7" t="s">
        <v>45</v>
      </c>
      <c r="B13" s="8"/>
      <c r="C13" s="35"/>
      <c r="D13" s="10" t="n">
        <v>41064.91</v>
      </c>
      <c r="E13" s="17" t="s">
        <v>235</v>
      </c>
    </row>
    <row r="14" s="23" customFormat="true" ht="13.8" hidden="false" customHeight="false" outlineLevel="0" collapsed="false">
      <c r="A14" s="7"/>
      <c r="B14" s="8"/>
      <c r="C14" s="35" t="n">
        <v>29</v>
      </c>
      <c r="D14" s="10" t="n">
        <v>1191.1</v>
      </c>
      <c r="E14" s="17" t="s">
        <v>47</v>
      </c>
    </row>
    <row r="15" customFormat="false" ht="13.8" hidden="false" customHeight="false" outlineLevel="0" collapsed="false">
      <c r="A15" s="24" t="s">
        <v>48</v>
      </c>
      <c r="B15" s="8"/>
      <c r="C15" s="8"/>
      <c r="D15" s="15" t="n">
        <f aca="false">SUM(D13:D14)</f>
        <v>42256.01</v>
      </c>
      <c r="E15" s="17"/>
    </row>
    <row r="16" customFormat="false" ht="13.8" hidden="false" customHeight="false" outlineLevel="0" collapsed="false">
      <c r="A16" s="7" t="s">
        <v>49</v>
      </c>
      <c r="B16" s="8"/>
      <c r="C16" s="9" t="s">
        <v>348</v>
      </c>
      <c r="D16" s="10" t="n">
        <v>651.55</v>
      </c>
      <c r="E16" s="17" t="s">
        <v>160</v>
      </c>
    </row>
    <row r="17" customFormat="false" ht="13.8" hidden="false" customHeight="false" outlineLevel="0" collapsed="false">
      <c r="A17" s="7"/>
      <c r="B17" s="8"/>
      <c r="C17" s="9" t="s">
        <v>348</v>
      </c>
      <c r="D17" s="10" t="n">
        <v>1686.44</v>
      </c>
      <c r="E17" s="17" t="s">
        <v>50</v>
      </c>
    </row>
    <row r="18" customFormat="false" ht="13.8" hidden="false" customHeight="false" outlineLevel="0" collapsed="false">
      <c r="A18" s="24" t="s">
        <v>54</v>
      </c>
      <c r="B18" s="5"/>
      <c r="C18" s="25"/>
      <c r="D18" s="15" t="n">
        <f aca="false">SUM(D16:D17)</f>
        <v>2337.99</v>
      </c>
      <c r="E18" s="4"/>
    </row>
    <row r="19" customFormat="false" ht="13.8" hidden="false" customHeight="false" outlineLevel="0" collapsed="false">
      <c r="A19" s="7" t="s">
        <v>55</v>
      </c>
      <c r="B19" s="5"/>
      <c r="C19" s="57" t="s">
        <v>348</v>
      </c>
      <c r="D19" s="72" t="n">
        <v>7028.48</v>
      </c>
      <c r="E19" s="17" t="s">
        <v>696</v>
      </c>
    </row>
    <row r="20" customFormat="false" ht="13.8" hidden="false" customHeight="false" outlineLevel="0" collapsed="false">
      <c r="A20" s="24" t="s">
        <v>57</v>
      </c>
      <c r="B20" s="4"/>
      <c r="C20" s="26"/>
      <c r="D20" s="15" t="n">
        <f aca="false">SUM(D19)</f>
        <v>7028.48</v>
      </c>
      <c r="E20" s="4"/>
    </row>
    <row r="21" s="23" customFormat="true" ht="13.8" hidden="false" customHeight="false" outlineLevel="0" collapsed="false">
      <c r="A21" s="7" t="s">
        <v>163</v>
      </c>
      <c r="B21" s="17"/>
      <c r="C21" s="9" t="s">
        <v>27</v>
      </c>
      <c r="D21" s="10" t="n">
        <v>470</v>
      </c>
      <c r="E21" s="17" t="s">
        <v>697</v>
      </c>
    </row>
    <row r="22" customFormat="false" ht="13.8" hidden="false" customHeight="false" outlineLevel="0" collapsed="false">
      <c r="A22" s="24" t="s">
        <v>165</v>
      </c>
      <c r="B22" s="4"/>
      <c r="C22" s="26"/>
      <c r="D22" s="15" t="n">
        <f aca="false">SUM(D21)</f>
        <v>470</v>
      </c>
      <c r="E22" s="4"/>
    </row>
    <row r="23" customFormat="false" ht="13.8" hidden="false" customHeight="false" outlineLevel="0" collapsed="false">
      <c r="A23" s="7" t="s">
        <v>58</v>
      </c>
      <c r="B23" s="17"/>
      <c r="C23" s="9" t="s">
        <v>348</v>
      </c>
      <c r="D23" s="27" t="n">
        <v>760.12</v>
      </c>
      <c r="E23" s="17" t="s">
        <v>645</v>
      </c>
    </row>
    <row r="24" customFormat="false" ht="13.8" hidden="false" customHeight="false" outlineLevel="0" collapsed="false">
      <c r="A24" s="7"/>
      <c r="B24" s="17"/>
      <c r="C24" s="9" t="s">
        <v>348</v>
      </c>
      <c r="D24" s="27" t="n">
        <v>271.9</v>
      </c>
      <c r="E24" s="17" t="s">
        <v>698</v>
      </c>
    </row>
    <row r="25" customFormat="false" ht="13.8" hidden="false" customHeight="false" outlineLevel="0" collapsed="false">
      <c r="A25" s="7"/>
      <c r="B25" s="17"/>
      <c r="C25" s="9" t="s">
        <v>348</v>
      </c>
      <c r="D25" s="27" t="n">
        <v>2340.19</v>
      </c>
      <c r="E25" s="17" t="s">
        <v>645</v>
      </c>
    </row>
    <row r="26" customFormat="false" ht="13.8" hidden="false" customHeight="false" outlineLevel="0" collapsed="false">
      <c r="A26" s="7"/>
      <c r="B26" s="17"/>
      <c r="C26" s="9" t="s">
        <v>348</v>
      </c>
      <c r="D26" s="27" t="n">
        <v>1398.23</v>
      </c>
      <c r="E26" s="17" t="s">
        <v>59</v>
      </c>
    </row>
    <row r="27" customFormat="false" ht="13.8" hidden="false" customHeight="false" outlineLevel="0" collapsed="false">
      <c r="A27" s="7"/>
      <c r="B27" s="17"/>
      <c r="C27" s="9" t="s">
        <v>51</v>
      </c>
      <c r="D27" s="27" t="n">
        <v>28.35</v>
      </c>
      <c r="E27" s="17" t="s">
        <v>699</v>
      </c>
    </row>
    <row r="28" customFormat="false" ht="13.8" hidden="false" customHeight="false" outlineLevel="0" collapsed="false">
      <c r="A28" s="7"/>
      <c r="B28" s="17"/>
      <c r="C28" s="9" t="s">
        <v>53</v>
      </c>
      <c r="D28" s="27" t="n">
        <v>86.52</v>
      </c>
      <c r="E28" s="17" t="s">
        <v>699</v>
      </c>
    </row>
    <row r="29" customFormat="false" ht="13.8" hidden="false" customHeight="false" outlineLevel="0" collapsed="false">
      <c r="A29" s="7"/>
      <c r="B29" s="17"/>
      <c r="C29" s="9" t="s">
        <v>27</v>
      </c>
      <c r="D29" s="27" t="n">
        <v>1046.41</v>
      </c>
      <c r="E29" s="17" t="s">
        <v>63</v>
      </c>
    </row>
    <row r="30" customFormat="false" ht="13.8" hidden="false" customHeight="false" outlineLevel="0" collapsed="false">
      <c r="A30" s="7"/>
      <c r="B30" s="17"/>
      <c r="C30" s="9" t="s">
        <v>27</v>
      </c>
      <c r="D30" s="27" t="n">
        <v>28.35</v>
      </c>
      <c r="E30" s="17" t="s">
        <v>589</v>
      </c>
    </row>
    <row r="31" customFormat="false" ht="13.8" hidden="false" customHeight="false" outlineLevel="0" collapsed="false">
      <c r="A31" s="7"/>
      <c r="B31" s="17"/>
      <c r="C31" s="9" t="s">
        <v>27</v>
      </c>
      <c r="D31" s="27" t="n">
        <v>137.16</v>
      </c>
      <c r="E31" s="17" t="s">
        <v>589</v>
      </c>
    </row>
    <row r="32" customFormat="false" ht="13.8" hidden="false" customHeight="false" outlineLevel="0" collapsed="false">
      <c r="A32" s="7"/>
      <c r="B32" s="17"/>
      <c r="C32" s="9" t="s">
        <v>27</v>
      </c>
      <c r="D32" s="27" t="n">
        <v>28.35</v>
      </c>
      <c r="E32" s="17" t="s">
        <v>589</v>
      </c>
    </row>
    <row r="33" customFormat="false" ht="13.8" hidden="false" customHeight="false" outlineLevel="0" collapsed="false">
      <c r="A33" s="4" t="s">
        <v>64</v>
      </c>
      <c r="B33" s="4"/>
      <c r="C33" s="14"/>
      <c r="D33" s="15" t="n">
        <f aca="false">SUM(D23:D32)</f>
        <v>6125.58</v>
      </c>
      <c r="E33" s="17"/>
    </row>
    <row r="34" customFormat="false" ht="13.8" hidden="false" customHeight="false" outlineLevel="0" collapsed="false">
      <c r="A34" s="17" t="s">
        <v>65</v>
      </c>
      <c r="B34" s="4"/>
      <c r="C34" s="57" t="s">
        <v>451</v>
      </c>
      <c r="D34" s="72" t="n">
        <v>12039.5</v>
      </c>
      <c r="E34" s="17" t="s">
        <v>700</v>
      </c>
    </row>
    <row r="35" customFormat="false" ht="13.8" hidden="false" customHeight="false" outlineLevel="0" collapsed="false">
      <c r="A35" s="17"/>
      <c r="B35" s="4"/>
      <c r="C35" s="57" t="s">
        <v>451</v>
      </c>
      <c r="D35" s="72" t="n">
        <v>7116.46</v>
      </c>
      <c r="E35" s="17" t="s">
        <v>701</v>
      </c>
    </row>
    <row r="36" customFormat="false" ht="13.8" hidden="false" customHeight="false" outlineLevel="0" collapsed="false">
      <c r="A36" s="17"/>
      <c r="B36" s="4"/>
      <c r="C36" s="57" t="s">
        <v>348</v>
      </c>
      <c r="D36" s="72" t="n">
        <v>2647.76</v>
      </c>
      <c r="E36" s="17" t="s">
        <v>597</v>
      </c>
    </row>
    <row r="37" customFormat="false" ht="13.8" hidden="false" customHeight="false" outlineLevel="0" collapsed="false">
      <c r="A37" s="17"/>
      <c r="B37" s="4"/>
      <c r="C37" s="57" t="s">
        <v>348</v>
      </c>
      <c r="D37" s="72" t="n">
        <v>298.87</v>
      </c>
      <c r="E37" s="17" t="s">
        <v>702</v>
      </c>
    </row>
    <row r="38" customFormat="false" ht="13.8" hidden="false" customHeight="false" outlineLevel="0" collapsed="false">
      <c r="A38" s="17"/>
      <c r="B38" s="4"/>
      <c r="C38" s="57" t="s">
        <v>135</v>
      </c>
      <c r="D38" s="72" t="n">
        <v>4443.12</v>
      </c>
      <c r="E38" s="17" t="s">
        <v>703</v>
      </c>
    </row>
    <row r="39" customFormat="false" ht="13.8" hidden="false" customHeight="false" outlineLevel="0" collapsed="false">
      <c r="A39" s="17"/>
      <c r="B39" s="4"/>
      <c r="C39" s="9" t="s">
        <v>27</v>
      </c>
      <c r="D39" s="10" t="n">
        <v>7116.46</v>
      </c>
      <c r="E39" s="17" t="s">
        <v>701</v>
      </c>
    </row>
    <row r="40" customFormat="false" ht="13.8" hidden="false" customHeight="false" outlineLevel="0" collapsed="false">
      <c r="A40" s="4" t="s">
        <v>71</v>
      </c>
      <c r="B40" s="4"/>
      <c r="C40" s="14"/>
      <c r="D40" s="15" t="n">
        <f aca="false">SUM(D34:D39)</f>
        <v>33662.17</v>
      </c>
      <c r="E40" s="4"/>
    </row>
    <row r="41" customFormat="false" ht="13.8" hidden="false" customHeight="false" outlineLevel="0" collapsed="false">
      <c r="A41" s="17" t="s">
        <v>72</v>
      </c>
      <c r="B41" s="4"/>
      <c r="C41" s="57" t="s">
        <v>451</v>
      </c>
      <c r="D41" s="72" t="n">
        <v>3.51</v>
      </c>
      <c r="E41" s="18" t="s">
        <v>704</v>
      </c>
    </row>
    <row r="42" customFormat="false" ht="13.8" hidden="false" customHeight="false" outlineLevel="0" collapsed="false">
      <c r="A42" s="17"/>
      <c r="B42" s="4"/>
      <c r="C42" s="57" t="s">
        <v>451</v>
      </c>
      <c r="D42" s="72" t="n">
        <v>476.33</v>
      </c>
      <c r="E42" s="18" t="s">
        <v>705</v>
      </c>
    </row>
    <row r="43" customFormat="false" ht="13.8" hidden="false" customHeight="false" outlineLevel="0" collapsed="false">
      <c r="A43" s="17"/>
      <c r="B43" s="4"/>
      <c r="C43" s="57" t="s">
        <v>335</v>
      </c>
      <c r="D43" s="72" t="n">
        <v>46.45</v>
      </c>
      <c r="E43" s="18" t="s">
        <v>706</v>
      </c>
    </row>
    <row r="44" customFormat="false" ht="13.8" hidden="false" customHeight="false" outlineLevel="0" collapsed="false">
      <c r="A44" s="17"/>
      <c r="B44" s="4"/>
      <c r="C44" s="57" t="s">
        <v>439</v>
      </c>
      <c r="D44" s="72" t="n">
        <v>17.68</v>
      </c>
      <c r="E44" s="18" t="s">
        <v>707</v>
      </c>
    </row>
    <row r="45" customFormat="false" ht="13.8" hidden="false" customHeight="false" outlineLevel="0" collapsed="false">
      <c r="A45" s="17"/>
      <c r="B45" s="4"/>
      <c r="C45" s="57" t="s">
        <v>439</v>
      </c>
      <c r="D45" s="72" t="n">
        <v>154.94</v>
      </c>
      <c r="E45" s="18" t="s">
        <v>708</v>
      </c>
    </row>
    <row r="46" customFormat="false" ht="13.8" hidden="false" customHeight="false" outlineLevel="0" collapsed="false">
      <c r="A46" s="4"/>
      <c r="B46" s="4"/>
      <c r="C46" s="57" t="s">
        <v>273</v>
      </c>
      <c r="D46" s="72" t="n">
        <v>7.43</v>
      </c>
      <c r="E46" s="28" t="s">
        <v>709</v>
      </c>
    </row>
    <row r="47" customFormat="false" ht="13.8" hidden="false" customHeight="false" outlineLevel="0" collapsed="false">
      <c r="A47" s="79"/>
      <c r="B47" s="4"/>
      <c r="C47" s="57" t="s">
        <v>273</v>
      </c>
      <c r="D47" s="72" t="n">
        <v>18.45</v>
      </c>
      <c r="E47" s="17" t="s">
        <v>710</v>
      </c>
    </row>
    <row r="48" customFormat="false" ht="13.8" hidden="false" customHeight="false" outlineLevel="0" collapsed="false">
      <c r="B48" s="4"/>
      <c r="C48" s="9" t="s">
        <v>348</v>
      </c>
      <c r="D48" s="10" t="n">
        <v>7509.26</v>
      </c>
      <c r="E48" s="17" t="s">
        <v>196</v>
      </c>
    </row>
    <row r="49" customFormat="false" ht="13.8" hidden="false" customHeight="false" outlineLevel="0" collapsed="false">
      <c r="A49" s="17"/>
      <c r="B49" s="4"/>
      <c r="C49" s="9" t="s">
        <v>348</v>
      </c>
      <c r="D49" s="10" t="n">
        <v>1954.21</v>
      </c>
      <c r="E49" s="17" t="s">
        <v>711</v>
      </c>
    </row>
    <row r="50" customFormat="false" ht="13.8" hidden="false" customHeight="false" outlineLevel="0" collapsed="false">
      <c r="A50" s="17"/>
      <c r="B50" s="4"/>
      <c r="C50" s="9" t="s">
        <v>348</v>
      </c>
      <c r="D50" s="10" t="n">
        <v>21691.72</v>
      </c>
      <c r="E50" s="17" t="s">
        <v>711</v>
      </c>
    </row>
    <row r="51" customFormat="false" ht="13.8" hidden="false" customHeight="false" outlineLevel="0" collapsed="false">
      <c r="A51" s="17"/>
      <c r="B51" s="4"/>
      <c r="C51" s="9" t="s">
        <v>348</v>
      </c>
      <c r="D51" s="10" t="n">
        <v>5.73</v>
      </c>
      <c r="E51" s="17" t="s">
        <v>712</v>
      </c>
    </row>
    <row r="52" customFormat="false" ht="13.8" hidden="false" customHeight="false" outlineLevel="0" collapsed="false">
      <c r="A52" s="17"/>
      <c r="B52" s="4"/>
      <c r="C52" s="9" t="s">
        <v>348</v>
      </c>
      <c r="D52" s="10" t="n">
        <v>366.63</v>
      </c>
      <c r="E52" s="17" t="s">
        <v>713</v>
      </c>
    </row>
    <row r="53" customFormat="false" ht="13.8" hidden="false" customHeight="false" outlineLevel="0" collapsed="false">
      <c r="A53" s="17"/>
      <c r="B53" s="4"/>
      <c r="C53" s="57" t="s">
        <v>348</v>
      </c>
      <c r="D53" s="72" t="n">
        <v>96.58</v>
      </c>
      <c r="E53" s="28" t="s">
        <v>714</v>
      </c>
    </row>
    <row r="54" customFormat="false" ht="13.8" hidden="false" customHeight="false" outlineLevel="0" collapsed="false">
      <c r="A54" s="17"/>
      <c r="B54" s="4"/>
      <c r="C54" s="9" t="s">
        <v>348</v>
      </c>
      <c r="D54" s="10" t="n">
        <v>12.27</v>
      </c>
      <c r="E54" s="17" t="s">
        <v>715</v>
      </c>
    </row>
    <row r="55" customFormat="false" ht="13.8" hidden="false" customHeight="false" outlineLevel="0" collapsed="false">
      <c r="A55" s="17"/>
      <c r="B55" s="4"/>
      <c r="C55" s="9" t="s">
        <v>348</v>
      </c>
      <c r="D55" s="10" t="n">
        <v>114.56</v>
      </c>
      <c r="E55" s="17" t="s">
        <v>716</v>
      </c>
    </row>
    <row r="56" customFormat="false" ht="13.8" hidden="false" customHeight="false" outlineLevel="0" collapsed="false">
      <c r="A56" s="17"/>
      <c r="B56" s="4"/>
      <c r="C56" s="9" t="s">
        <v>348</v>
      </c>
      <c r="D56" s="10" t="n">
        <v>26.2</v>
      </c>
      <c r="E56" s="17" t="s">
        <v>341</v>
      </c>
    </row>
    <row r="57" customFormat="false" ht="13.8" hidden="false" customHeight="false" outlineLevel="0" collapsed="false">
      <c r="A57" s="17"/>
      <c r="B57" s="4"/>
      <c r="C57" s="9" t="s">
        <v>348</v>
      </c>
      <c r="D57" s="10" t="n">
        <v>14.92</v>
      </c>
      <c r="E57" s="17" t="s">
        <v>342</v>
      </c>
    </row>
    <row r="58" customFormat="false" ht="13.8" hidden="false" customHeight="false" outlineLevel="0" collapsed="false">
      <c r="A58" s="17"/>
      <c r="B58" s="4"/>
      <c r="C58" s="9" t="s">
        <v>348</v>
      </c>
      <c r="D58" s="10" t="n">
        <v>417.87</v>
      </c>
      <c r="E58" s="17" t="s">
        <v>179</v>
      </c>
    </row>
    <row r="59" customFormat="false" ht="13.8" hidden="false" customHeight="false" outlineLevel="0" collapsed="false">
      <c r="A59" s="17"/>
      <c r="B59" s="4"/>
      <c r="C59" s="9" t="s">
        <v>358</v>
      </c>
      <c r="D59" s="10" t="n">
        <v>1200</v>
      </c>
      <c r="E59" s="17" t="s">
        <v>717</v>
      </c>
    </row>
    <row r="60" customFormat="false" ht="13.8" hidden="false" customHeight="false" outlineLevel="0" collapsed="false">
      <c r="A60" s="17"/>
      <c r="B60" s="4"/>
      <c r="C60" s="9" t="s">
        <v>135</v>
      </c>
      <c r="D60" s="10" t="n">
        <v>23269.75</v>
      </c>
      <c r="E60" s="17" t="s">
        <v>185</v>
      </c>
    </row>
    <row r="61" customFormat="false" ht="13.8" hidden="false" customHeight="false" outlineLevel="0" collapsed="false">
      <c r="A61" s="17"/>
      <c r="B61" s="4"/>
      <c r="C61" s="9" t="s">
        <v>135</v>
      </c>
      <c r="D61" s="10" t="n">
        <v>2299</v>
      </c>
      <c r="E61" s="17" t="s">
        <v>334</v>
      </c>
    </row>
    <row r="62" customFormat="false" ht="13.8" hidden="false" customHeight="false" outlineLevel="0" collapsed="false">
      <c r="A62" s="17"/>
      <c r="B62" s="4"/>
      <c r="C62" s="9" t="s">
        <v>135</v>
      </c>
      <c r="D62" s="10" t="n">
        <v>3000</v>
      </c>
      <c r="E62" s="17" t="s">
        <v>92</v>
      </c>
    </row>
    <row r="63" customFormat="false" ht="13.8" hidden="false" customHeight="false" outlineLevel="0" collapsed="false">
      <c r="A63" s="17"/>
      <c r="B63" s="4"/>
      <c r="C63" s="9" t="s">
        <v>27</v>
      </c>
      <c r="D63" s="10" t="n">
        <v>1905.75</v>
      </c>
      <c r="E63" s="17" t="s">
        <v>176</v>
      </c>
    </row>
    <row r="64" customFormat="false" ht="13.8" hidden="false" customHeight="false" outlineLevel="0" collapsed="false">
      <c r="A64" s="17"/>
      <c r="B64" s="4"/>
      <c r="C64" s="9" t="s">
        <v>27</v>
      </c>
      <c r="D64" s="10" t="n">
        <v>7.89</v>
      </c>
      <c r="E64" s="17" t="s">
        <v>718</v>
      </c>
    </row>
    <row r="65" customFormat="false" ht="13.8" hidden="false" customHeight="false" outlineLevel="0" collapsed="false">
      <c r="A65" s="17"/>
      <c r="B65" s="4"/>
      <c r="C65" s="9" t="s">
        <v>27</v>
      </c>
      <c r="D65" s="10" t="n">
        <v>3.51</v>
      </c>
      <c r="E65" s="17" t="s">
        <v>704</v>
      </c>
    </row>
    <row r="66" customFormat="false" ht="13.8" hidden="false" customHeight="false" outlineLevel="0" collapsed="false">
      <c r="A66" s="17"/>
      <c r="B66" s="4"/>
      <c r="C66" s="9" t="s">
        <v>27</v>
      </c>
      <c r="D66" s="10" t="n">
        <v>240.15</v>
      </c>
      <c r="E66" s="17" t="s">
        <v>705</v>
      </c>
    </row>
    <row r="67" customFormat="false" ht="13.8" hidden="false" customHeight="false" outlineLevel="0" collapsed="false">
      <c r="A67" s="4" t="s">
        <v>97</v>
      </c>
      <c r="B67" s="4"/>
      <c r="C67" s="14"/>
      <c r="D67" s="15" t="n">
        <f aca="false">SUM(D41:D66)</f>
        <v>64860.79</v>
      </c>
      <c r="E67" s="18"/>
    </row>
    <row r="68" customFormat="false" ht="13.8" hidden="false" customHeight="false" outlineLevel="0" collapsed="false">
      <c r="A68" s="17" t="s">
        <v>98</v>
      </c>
      <c r="B68" s="17"/>
      <c r="C68" s="9" t="s">
        <v>439</v>
      </c>
      <c r="D68" s="10" t="n">
        <v>230.02</v>
      </c>
      <c r="E68" s="17" t="s">
        <v>144</v>
      </c>
    </row>
    <row r="69" customFormat="false" ht="13.8" hidden="false" customHeight="false" outlineLevel="0" collapsed="false">
      <c r="A69" s="17"/>
      <c r="B69" s="17"/>
      <c r="C69" s="9" t="s">
        <v>439</v>
      </c>
      <c r="D69" s="10" t="n">
        <v>596.77</v>
      </c>
      <c r="E69" s="17" t="s">
        <v>144</v>
      </c>
    </row>
    <row r="70" customFormat="false" ht="13.8" hidden="false" customHeight="false" outlineLevel="0" collapsed="false">
      <c r="A70" s="17"/>
      <c r="B70" s="17"/>
      <c r="C70" s="9" t="s">
        <v>348</v>
      </c>
      <c r="D70" s="10" t="n">
        <v>666.33</v>
      </c>
      <c r="E70" s="17" t="s">
        <v>144</v>
      </c>
    </row>
    <row r="71" customFormat="false" ht="13.8" hidden="false" customHeight="false" outlineLevel="0" collapsed="false">
      <c r="A71" s="17"/>
      <c r="B71" s="17"/>
      <c r="C71" s="9" t="s">
        <v>51</v>
      </c>
      <c r="D71" s="10" t="n">
        <v>160</v>
      </c>
      <c r="E71" s="17" t="s">
        <v>201</v>
      </c>
    </row>
    <row r="72" customFormat="false" ht="13.8" hidden="false" customHeight="false" outlineLevel="0" collapsed="false">
      <c r="A72" s="17"/>
      <c r="B72" s="17"/>
      <c r="C72" s="9" t="s">
        <v>358</v>
      </c>
      <c r="D72" s="10" t="n">
        <v>715.34</v>
      </c>
      <c r="E72" s="17" t="s">
        <v>144</v>
      </c>
    </row>
    <row r="73" customFormat="false" ht="13.8" hidden="false" customHeight="false" outlineLevel="0" collapsed="false">
      <c r="A73" s="17"/>
      <c r="B73" s="17"/>
      <c r="C73" s="9" t="s">
        <v>27</v>
      </c>
      <c r="D73" s="10" t="n">
        <v>908.41</v>
      </c>
      <c r="E73" s="17" t="s">
        <v>144</v>
      </c>
    </row>
    <row r="74" customFormat="false" ht="13.8" hidden="false" customHeight="false" outlineLevel="0" collapsed="false">
      <c r="A74" s="4" t="s">
        <v>101</v>
      </c>
      <c r="B74" s="4"/>
      <c r="C74" s="14"/>
      <c r="D74" s="15" t="n">
        <f aca="false">SUM(D68:D73)</f>
        <v>3276.87</v>
      </c>
      <c r="E74" s="4"/>
    </row>
    <row r="75" s="85" customFormat="true" ht="13.8" hidden="false" customHeight="false" outlineLevel="0" collapsed="false">
      <c r="A75" s="11" t="n">
        <v>20.13</v>
      </c>
      <c r="B75" s="11"/>
      <c r="C75" s="9" t="s">
        <v>451</v>
      </c>
      <c r="D75" s="27" t="n">
        <v>600</v>
      </c>
      <c r="E75" s="11" t="s">
        <v>719</v>
      </c>
    </row>
    <row r="76" customFormat="false" ht="13.8" hidden="false" customHeight="false" outlineLevel="0" collapsed="false">
      <c r="A76" s="4" t="s">
        <v>720</v>
      </c>
      <c r="B76" s="4"/>
      <c r="C76" s="14"/>
      <c r="D76" s="15" t="n">
        <f aca="false">SUM(D75)</f>
        <v>600</v>
      </c>
      <c r="E76" s="4"/>
    </row>
    <row r="77" s="23" customFormat="true" ht="13.8" hidden="false" customHeight="false" outlineLevel="0" collapsed="false">
      <c r="A77" s="11" t="n">
        <v>20.14</v>
      </c>
      <c r="B77" s="17"/>
      <c r="C77" s="9" t="s">
        <v>348</v>
      </c>
      <c r="D77" s="10" t="n">
        <v>3049.2</v>
      </c>
      <c r="E77" s="17" t="s">
        <v>721</v>
      </c>
    </row>
    <row r="78" customFormat="false" ht="13.8" hidden="false" customHeight="false" outlineLevel="0" collapsed="false">
      <c r="A78" s="4" t="s">
        <v>722</v>
      </c>
      <c r="B78" s="4"/>
      <c r="C78" s="14"/>
      <c r="D78" s="15" t="n">
        <f aca="false">SUM(D77)</f>
        <v>3049.2</v>
      </c>
      <c r="E78" s="4"/>
    </row>
    <row r="79" customFormat="false" ht="13.8" hidden="false" customHeight="false" outlineLevel="0" collapsed="false">
      <c r="A79" s="17" t="s">
        <v>105</v>
      </c>
      <c r="B79" s="17"/>
      <c r="C79" s="9"/>
      <c r="D79" s="10" t="n">
        <v>194</v>
      </c>
      <c r="E79" s="17" t="s">
        <v>202</v>
      </c>
    </row>
    <row r="80" customFormat="false" ht="13.8" hidden="false" customHeight="false" outlineLevel="0" collapsed="false">
      <c r="A80" s="4" t="s">
        <v>107</v>
      </c>
      <c r="B80" s="4"/>
      <c r="C80" s="14"/>
      <c r="D80" s="15" t="n">
        <f aca="false">SUM(D79)</f>
        <v>194</v>
      </c>
      <c r="E80" s="4"/>
    </row>
    <row r="81" customFormat="false" ht="13.8" hidden="false" customHeight="false" outlineLevel="0" collapsed="false">
      <c r="A81" s="11" t="n">
        <v>20.25</v>
      </c>
      <c r="B81" s="17"/>
      <c r="C81" s="9" t="s">
        <v>135</v>
      </c>
      <c r="D81" s="10" t="n">
        <v>363</v>
      </c>
      <c r="E81" s="17" t="s">
        <v>723</v>
      </c>
    </row>
    <row r="82" customFormat="false" ht="13.8" hidden="false" customHeight="false" outlineLevel="0" collapsed="false">
      <c r="A82" s="11"/>
      <c r="B82" s="17"/>
      <c r="C82" s="9" t="s">
        <v>135</v>
      </c>
      <c r="D82" s="10" t="n">
        <v>20</v>
      </c>
      <c r="E82" s="17" t="s">
        <v>724</v>
      </c>
    </row>
    <row r="83" customFormat="false" ht="13.8" hidden="false" customHeight="false" outlineLevel="0" collapsed="false">
      <c r="A83" s="11"/>
      <c r="B83" s="17"/>
      <c r="C83" s="9" t="s">
        <v>27</v>
      </c>
      <c r="D83" s="10" t="n">
        <v>3136</v>
      </c>
      <c r="E83" s="17" t="s">
        <v>725</v>
      </c>
    </row>
    <row r="84" customFormat="false" ht="13.8" hidden="false" customHeight="false" outlineLevel="0" collapsed="false">
      <c r="A84" s="4" t="s">
        <v>113</v>
      </c>
      <c r="B84" s="4"/>
      <c r="C84" s="14"/>
      <c r="D84" s="15" t="n">
        <f aca="false">SUM(D81:D83)</f>
        <v>3519</v>
      </c>
      <c r="E84" s="4"/>
      <c r="O84" s="86"/>
    </row>
    <row r="85" s="23" customFormat="true" ht="13.8" hidden="false" customHeight="false" outlineLevel="0" collapsed="false">
      <c r="A85" s="17" t="s">
        <v>212</v>
      </c>
      <c r="B85" s="17"/>
      <c r="C85" s="9" t="s">
        <v>439</v>
      </c>
      <c r="D85" s="10" t="n">
        <v>279.6</v>
      </c>
      <c r="E85" s="17" t="s">
        <v>726</v>
      </c>
      <c r="O85" s="86"/>
    </row>
    <row r="86" customFormat="false" ht="13.8" hidden="false" customHeight="false" outlineLevel="0" collapsed="false">
      <c r="A86" s="4" t="s">
        <v>215</v>
      </c>
      <c r="B86" s="4"/>
      <c r="C86" s="14"/>
      <c r="D86" s="15" t="n">
        <f aca="false">SUM(D85)</f>
        <v>279.6</v>
      </c>
      <c r="E86" s="4"/>
      <c r="O86" s="86"/>
    </row>
    <row r="87" customFormat="false" ht="13.8" hidden="false" customHeight="false" outlineLevel="0" collapsed="false">
      <c r="A87" s="73" t="s">
        <v>727</v>
      </c>
      <c r="B87" s="17"/>
      <c r="C87" s="9" t="s">
        <v>46</v>
      </c>
      <c r="D87" s="10" t="n">
        <v>6183.14</v>
      </c>
      <c r="E87" s="17" t="s">
        <v>433</v>
      </c>
      <c r="O87" s="86"/>
    </row>
    <row r="88" customFormat="false" ht="13.8" hidden="false" customHeight="false" outlineLevel="0" collapsed="false">
      <c r="A88" s="11"/>
      <c r="B88" s="17"/>
      <c r="C88" s="9" t="s">
        <v>46</v>
      </c>
      <c r="D88" s="10" t="n">
        <v>3078.34</v>
      </c>
      <c r="E88" s="17" t="s">
        <v>433</v>
      </c>
      <c r="O88" s="86"/>
    </row>
    <row r="89" customFormat="false" ht="13.8" hidden="false" customHeight="false" outlineLevel="0" collapsed="false">
      <c r="A89" s="11"/>
      <c r="B89" s="17"/>
      <c r="C89" s="9" t="s">
        <v>46</v>
      </c>
      <c r="D89" s="10" t="n">
        <v>3748.05</v>
      </c>
      <c r="E89" s="17" t="s">
        <v>433</v>
      </c>
    </row>
    <row r="90" customFormat="false" ht="13.8" hidden="false" customHeight="false" outlineLevel="0" collapsed="false">
      <c r="A90" s="11"/>
      <c r="B90" s="17"/>
      <c r="C90" s="9" t="s">
        <v>46</v>
      </c>
      <c r="D90" s="10" t="n">
        <v>2954.98</v>
      </c>
      <c r="E90" s="17" t="s">
        <v>433</v>
      </c>
    </row>
    <row r="91" customFormat="false" ht="13.8" hidden="false" customHeight="false" outlineLevel="0" collapsed="false">
      <c r="A91" s="11"/>
      <c r="B91" s="17"/>
      <c r="C91" s="9" t="s">
        <v>46</v>
      </c>
      <c r="D91" s="10" t="n">
        <v>2844.75</v>
      </c>
      <c r="E91" s="17" t="s">
        <v>433</v>
      </c>
    </row>
    <row r="92" customFormat="false" ht="13.8" hidden="false" customHeight="false" outlineLevel="0" collapsed="false">
      <c r="A92" s="11"/>
      <c r="B92" s="17"/>
      <c r="C92" s="9" t="s">
        <v>46</v>
      </c>
      <c r="D92" s="10" t="n">
        <v>5701.87</v>
      </c>
      <c r="E92" s="17" t="s">
        <v>433</v>
      </c>
    </row>
    <row r="93" customFormat="false" ht="13.8" hidden="false" customHeight="false" outlineLevel="0" collapsed="false">
      <c r="A93" s="11"/>
      <c r="B93" s="17"/>
      <c r="C93" s="9" t="s">
        <v>46</v>
      </c>
      <c r="D93" s="10" t="n">
        <v>15971.52</v>
      </c>
      <c r="E93" s="17" t="s">
        <v>433</v>
      </c>
    </row>
    <row r="94" customFormat="false" ht="13.8" hidden="false" customHeight="false" outlineLevel="0" collapsed="false">
      <c r="A94" s="11"/>
      <c r="B94" s="17"/>
      <c r="C94" s="9" t="s">
        <v>46</v>
      </c>
      <c r="D94" s="10" t="n">
        <v>2793.86</v>
      </c>
      <c r="E94" s="17" t="s">
        <v>433</v>
      </c>
    </row>
    <row r="95" customFormat="false" ht="13.8" hidden="false" customHeight="false" outlineLevel="0" collapsed="false">
      <c r="A95" s="11"/>
      <c r="B95" s="17"/>
      <c r="C95" s="9" t="s">
        <v>46</v>
      </c>
      <c r="D95" s="10" t="n">
        <v>2927.7</v>
      </c>
      <c r="E95" s="17" t="s">
        <v>433</v>
      </c>
    </row>
    <row r="96" customFormat="false" ht="13.8" hidden="false" customHeight="false" outlineLevel="0" collapsed="false">
      <c r="A96" s="11"/>
      <c r="B96" s="17"/>
      <c r="C96" s="9" t="s">
        <v>46</v>
      </c>
      <c r="D96" s="10" t="n">
        <v>6554.63</v>
      </c>
      <c r="E96" s="17" t="s">
        <v>433</v>
      </c>
    </row>
    <row r="97" customFormat="false" ht="13.8" hidden="false" customHeight="false" outlineLevel="0" collapsed="false">
      <c r="A97" s="11"/>
      <c r="B97" s="17"/>
      <c r="C97" s="9" t="s">
        <v>46</v>
      </c>
      <c r="D97" s="10" t="n">
        <v>3833.54</v>
      </c>
      <c r="E97" s="17" t="s">
        <v>433</v>
      </c>
    </row>
    <row r="98" customFormat="false" ht="13.8" hidden="false" customHeight="false" outlineLevel="0" collapsed="false">
      <c r="A98" s="11"/>
      <c r="B98" s="17"/>
      <c r="C98" s="9" t="s">
        <v>46</v>
      </c>
      <c r="D98" s="10" t="n">
        <v>4366.36</v>
      </c>
      <c r="E98" s="17" t="s">
        <v>433</v>
      </c>
    </row>
    <row r="99" customFormat="false" ht="13.8" hidden="false" customHeight="false" outlineLevel="0" collapsed="false">
      <c r="A99" s="11"/>
      <c r="B99" s="17"/>
      <c r="C99" s="9" t="s">
        <v>46</v>
      </c>
      <c r="D99" s="10" t="n">
        <v>1735.35</v>
      </c>
      <c r="E99" s="17" t="s">
        <v>433</v>
      </c>
    </row>
    <row r="100" customFormat="false" ht="13.8" hidden="false" customHeight="false" outlineLevel="0" collapsed="false">
      <c r="A100" s="11"/>
      <c r="B100" s="17"/>
      <c r="C100" s="9" t="s">
        <v>46</v>
      </c>
      <c r="D100" s="10" t="n">
        <v>15500</v>
      </c>
      <c r="E100" s="17" t="s">
        <v>433</v>
      </c>
    </row>
    <row r="101" customFormat="false" ht="13.8" hidden="false" customHeight="false" outlineLevel="0" collapsed="false">
      <c r="A101" s="11"/>
      <c r="B101" s="17"/>
      <c r="C101" s="9" t="s">
        <v>46</v>
      </c>
      <c r="D101" s="10" t="n">
        <v>3100</v>
      </c>
      <c r="E101" s="17" t="s">
        <v>433</v>
      </c>
    </row>
    <row r="102" customFormat="false" ht="13.8" hidden="false" customHeight="false" outlineLevel="0" collapsed="false">
      <c r="A102" s="11"/>
      <c r="B102" s="17"/>
      <c r="C102" s="9" t="s">
        <v>46</v>
      </c>
      <c r="D102" s="10" t="n">
        <v>15500</v>
      </c>
      <c r="E102" s="17" t="s">
        <v>433</v>
      </c>
    </row>
    <row r="103" customFormat="false" ht="13.8" hidden="false" customHeight="false" outlineLevel="0" collapsed="false">
      <c r="A103" s="11"/>
      <c r="B103" s="17"/>
      <c r="C103" s="9" t="s">
        <v>46</v>
      </c>
      <c r="D103" s="10" t="n">
        <v>3100</v>
      </c>
      <c r="E103" s="17" t="s">
        <v>433</v>
      </c>
    </row>
    <row r="104" customFormat="false" ht="13.8" hidden="false" customHeight="false" outlineLevel="0" collapsed="false">
      <c r="A104" s="11"/>
      <c r="B104" s="17"/>
      <c r="C104" s="9" t="s">
        <v>46</v>
      </c>
      <c r="D104" s="10" t="n">
        <v>15500</v>
      </c>
      <c r="E104" s="17" t="s">
        <v>433</v>
      </c>
    </row>
    <row r="105" customFormat="false" ht="13.8" hidden="false" customHeight="false" outlineLevel="0" collapsed="false">
      <c r="A105" s="11"/>
      <c r="B105" s="17"/>
      <c r="C105" s="9" t="s">
        <v>46</v>
      </c>
      <c r="D105" s="10" t="n">
        <v>31000</v>
      </c>
      <c r="E105" s="17" t="s">
        <v>433</v>
      </c>
    </row>
    <row r="106" customFormat="false" ht="13.8" hidden="false" customHeight="false" outlineLevel="0" collapsed="false">
      <c r="A106" s="11"/>
      <c r="B106" s="17"/>
      <c r="C106" s="9" t="s">
        <v>46</v>
      </c>
      <c r="D106" s="10" t="n">
        <v>3100</v>
      </c>
      <c r="E106" s="17" t="s">
        <v>433</v>
      </c>
    </row>
    <row r="107" customFormat="false" ht="13.8" hidden="false" customHeight="false" outlineLevel="0" collapsed="false">
      <c r="A107" s="11"/>
      <c r="B107" s="17"/>
      <c r="C107" s="9" t="s">
        <v>46</v>
      </c>
      <c r="D107" s="10" t="n">
        <v>3100</v>
      </c>
      <c r="E107" s="17" t="s">
        <v>433</v>
      </c>
    </row>
    <row r="108" customFormat="false" ht="13.8" hidden="false" customHeight="false" outlineLevel="0" collapsed="false">
      <c r="A108" s="11"/>
      <c r="B108" s="17"/>
      <c r="C108" s="9" t="s">
        <v>46</v>
      </c>
      <c r="D108" s="10" t="n">
        <v>6200</v>
      </c>
      <c r="E108" s="17" t="s">
        <v>433</v>
      </c>
    </row>
    <row r="109" customFormat="false" ht="13.8" hidden="false" customHeight="false" outlineLevel="0" collapsed="false">
      <c r="A109" s="29" t="s">
        <v>118</v>
      </c>
      <c r="B109" s="4"/>
      <c r="C109" s="14"/>
      <c r="D109" s="15" t="n">
        <f aca="false">SUM(D87:D108)</f>
        <v>158794.09</v>
      </c>
      <c r="E109" s="17"/>
    </row>
    <row r="110" customFormat="false" ht="13.8" hidden="false" customHeight="false" outlineLevel="0" collapsed="false">
      <c r="A110" s="30" t="s">
        <v>119</v>
      </c>
      <c r="B110" s="17"/>
      <c r="C110" s="9" t="s">
        <v>320</v>
      </c>
      <c r="D110" s="10" t="n">
        <v>1175</v>
      </c>
      <c r="E110" s="17" t="s">
        <v>728</v>
      </c>
    </row>
    <row r="111" customFormat="false" ht="13.8" hidden="false" customHeight="false" outlineLevel="0" collapsed="false">
      <c r="A111" s="31" t="s">
        <v>121</v>
      </c>
      <c r="B111" s="17"/>
      <c r="C111" s="9"/>
      <c r="D111" s="15" t="n">
        <f aca="false">SUM(D110)</f>
        <v>1175</v>
      </c>
      <c r="E111" s="17"/>
    </row>
    <row r="112" customFormat="false" ht="13.8" hidden="false" customHeight="false" outlineLevel="0" collapsed="false">
      <c r="A112" s="30" t="n">
        <v>65.01</v>
      </c>
      <c r="B112" s="17"/>
      <c r="C112" s="9"/>
      <c r="D112" s="10" t="n">
        <v>3070954.41</v>
      </c>
      <c r="E112" s="17" t="s">
        <v>504</v>
      </c>
    </row>
    <row r="113" customFormat="false" ht="13.8" hidden="false" customHeight="false" outlineLevel="0" collapsed="false">
      <c r="A113" s="31" t="s">
        <v>123</v>
      </c>
      <c r="B113" s="17"/>
      <c r="C113" s="9"/>
      <c r="D113" s="15" t="n">
        <f aca="false">SUM(D112)</f>
        <v>3070954.41</v>
      </c>
      <c r="E113" s="17"/>
    </row>
    <row r="114" customFormat="false" ht="13.8" hidden="false" customHeight="false" outlineLevel="0" collapsed="false">
      <c r="A114" s="30" t="s">
        <v>228</v>
      </c>
      <c r="B114" s="17"/>
      <c r="C114" s="9"/>
      <c r="D114" s="10" t="n">
        <v>14174402.4</v>
      </c>
      <c r="E114" s="17" t="s">
        <v>504</v>
      </c>
    </row>
    <row r="115" customFormat="false" ht="13.8" hidden="false" customHeight="false" outlineLevel="0" collapsed="false">
      <c r="A115" s="31" t="s">
        <v>291</v>
      </c>
      <c r="B115" s="4"/>
      <c r="C115" s="14"/>
      <c r="D115" s="15" t="n">
        <f aca="false">SUM(D114:D114)</f>
        <v>14174402.4</v>
      </c>
      <c r="E115" s="28"/>
    </row>
    <row r="116" customFormat="false" ht="13.8" hidden="false" customHeight="false" outlineLevel="0" collapsed="false">
      <c r="A116" s="31"/>
      <c r="B116" s="4"/>
      <c r="C116" s="14"/>
      <c r="D116" s="15"/>
      <c r="E116" s="28"/>
    </row>
    <row r="117" s="2" customFormat="true" ht="13.8" hidden="false" customHeight="false" outlineLevel="0" collapsed="false">
      <c r="A117" s="2" t="s">
        <v>40</v>
      </c>
      <c r="D117" s="3" t="n">
        <f aca="false">SUM(D12+D15+D18+D20+D22+D33+D40+D67+D74+D76+D78+D80+D84+D86+D109+D111+D113+D115)</f>
        <v>17574145.25</v>
      </c>
    </row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65" colorId="64" zoomScale="100" zoomScaleNormal="100" zoomScalePageLayoutView="100" workbookViewId="0">
      <selection pane="topLeft" activeCell="J98" activeCellId="0" sqref="J98"/>
    </sheetView>
  </sheetViews>
  <sheetFormatPr defaultRowHeight="15" zeroHeight="false" outlineLevelRow="0" outlineLevelCol="0"/>
  <cols>
    <col collapsed="false" customWidth="true" hidden="false" outlineLevel="0" max="1" min="1" style="0" width="30.43"/>
    <col collapsed="false" customWidth="true" hidden="false" outlineLevel="0" max="2" min="2" style="0" width="14.59"/>
    <col collapsed="false" customWidth="true" hidden="false" outlineLevel="0" max="3" min="3" style="0" width="14.43"/>
    <col collapsed="false" customWidth="true" hidden="false" outlineLevel="0" max="4" min="4" style="0" width="13.57"/>
    <col collapsed="false" customWidth="true" hidden="false" outlineLevel="0" max="5" min="5" style="0" width="64.28"/>
    <col collapsed="false" customWidth="true" hidden="false" outlineLevel="0" max="8" min="6" style="0" width="8.67"/>
    <col collapsed="false" customWidth="true" hidden="false" outlineLevel="0" max="9" min="9" style="0" width="11.71"/>
    <col collapsed="false" customWidth="true" hidden="false" outlineLevel="0" max="1025" min="10" style="0" width="8.67"/>
  </cols>
  <sheetData>
    <row r="1" customFormat="false" ht="15" hidden="false" customHeight="false" outlineLevel="0" collapsed="false">
      <c r="A1" s="2" t="s">
        <v>0</v>
      </c>
      <c r="B1" s="2"/>
      <c r="C1" s="2"/>
      <c r="D1" s="2"/>
    </row>
    <row r="2" customFormat="false" ht="15" hidden="false" customHeight="false" outlineLevel="0" collapsed="false">
      <c r="A2" s="2" t="s">
        <v>1</v>
      </c>
      <c r="B2" s="2"/>
      <c r="C2" s="2"/>
      <c r="D2" s="2"/>
    </row>
    <row r="3" customFormat="false" ht="15" hidden="false" customHeight="false" outlineLevel="0" collapsed="false">
      <c r="A3" s="2"/>
      <c r="B3" s="2"/>
      <c r="C3" s="2"/>
      <c r="D3" s="2"/>
    </row>
    <row r="4" customFormat="false" ht="15" hidden="false" customHeight="false" outlineLevel="0" collapsed="false">
      <c r="A4" s="2" t="s">
        <v>2</v>
      </c>
      <c r="B4" s="2"/>
      <c r="C4" s="2"/>
      <c r="D4" s="2"/>
    </row>
    <row r="5" customFormat="false" ht="15" hidden="false" customHeight="false" outlineLevel="0" collapsed="false">
      <c r="A5" s="2" t="s">
        <v>41</v>
      </c>
      <c r="B5" s="2"/>
      <c r="C5" s="2"/>
      <c r="D5" s="2"/>
    </row>
    <row r="6" customFormat="false" ht="15" hidden="false" customHeight="false" outlineLevel="0" collapsed="false">
      <c r="A6" s="2"/>
      <c r="B6" s="2"/>
      <c r="C6" s="2"/>
      <c r="D6" s="2"/>
    </row>
    <row r="7" customFormat="false" ht="15" hidden="false" customHeight="false" outlineLevel="0" collapsed="false">
      <c r="A7" s="2"/>
      <c r="B7" s="2"/>
      <c r="C7" s="2"/>
      <c r="D7" s="2"/>
    </row>
    <row r="8" customFormat="false" ht="13.8" hidden="false" customHeight="false" outlineLevel="0" collapsed="false">
      <c r="A8" s="2"/>
      <c r="B8" s="2" t="s">
        <v>42</v>
      </c>
      <c r="C8" s="2"/>
      <c r="D8" s="2"/>
    </row>
    <row r="10" customFormat="false" ht="15" hidden="false" customHeight="false" outlineLevel="0" collapsed="false">
      <c r="A10" s="4" t="s">
        <v>5</v>
      </c>
      <c r="B10" s="5" t="s">
        <v>6</v>
      </c>
      <c r="C10" s="5" t="s">
        <v>7</v>
      </c>
      <c r="D10" s="5" t="s">
        <v>8</v>
      </c>
      <c r="E10" s="4" t="s">
        <v>9</v>
      </c>
    </row>
    <row r="11" s="23" customFormat="true" ht="13.8" hidden="false" customHeight="false" outlineLevel="0" collapsed="false">
      <c r="A11" s="17" t="s">
        <v>43</v>
      </c>
      <c r="B11" s="8"/>
      <c r="C11" s="8" t="n">
        <v>22</v>
      </c>
      <c r="D11" s="8" t="n">
        <v>137.45</v>
      </c>
      <c r="E11" s="17" t="s">
        <v>44</v>
      </c>
    </row>
    <row r="12" customFormat="false" ht="13.8" hidden="false" customHeight="false" outlineLevel="0" collapsed="false">
      <c r="A12" s="4" t="s">
        <v>40</v>
      </c>
      <c r="B12" s="5"/>
      <c r="C12" s="5"/>
      <c r="D12" s="5" t="n">
        <f aca="false">SUM(D11)</f>
        <v>137.45</v>
      </c>
      <c r="E12" s="4"/>
    </row>
    <row r="13" customFormat="false" ht="13.8" hidden="false" customHeight="false" outlineLevel="0" collapsed="false">
      <c r="A13" s="7" t="s">
        <v>45</v>
      </c>
      <c r="B13" s="8"/>
      <c r="C13" s="9" t="s">
        <v>46</v>
      </c>
      <c r="D13" s="10" t="n">
        <v>45726.86</v>
      </c>
      <c r="E13" s="17" t="s">
        <v>47</v>
      </c>
    </row>
    <row r="14" customFormat="false" ht="13.8" hidden="false" customHeight="false" outlineLevel="0" collapsed="false">
      <c r="A14" s="24" t="s">
        <v>48</v>
      </c>
      <c r="B14" s="5"/>
      <c r="C14" s="25"/>
      <c r="D14" s="15" t="n">
        <f aca="false">SUM(D13)</f>
        <v>45726.86</v>
      </c>
      <c r="E14" s="4"/>
    </row>
    <row r="15" customFormat="false" ht="13.8" hidden="false" customHeight="false" outlineLevel="0" collapsed="false">
      <c r="A15" s="7" t="s">
        <v>49</v>
      </c>
      <c r="B15" s="8"/>
      <c r="C15" s="9" t="s">
        <v>46</v>
      </c>
      <c r="D15" s="10" t="n">
        <v>1548</v>
      </c>
      <c r="E15" s="17" t="s">
        <v>50</v>
      </c>
    </row>
    <row r="16" customFormat="false" ht="13.8" hidden="false" customHeight="false" outlineLevel="0" collapsed="false">
      <c r="A16" s="7"/>
      <c r="B16" s="8"/>
      <c r="C16" s="9" t="s">
        <v>51</v>
      </c>
      <c r="D16" s="10" t="n">
        <v>406.89</v>
      </c>
      <c r="E16" s="17" t="s">
        <v>52</v>
      </c>
    </row>
    <row r="17" customFormat="false" ht="13.8" hidden="false" customHeight="false" outlineLevel="0" collapsed="false">
      <c r="A17" s="7"/>
      <c r="B17" s="8"/>
      <c r="C17" s="9" t="s">
        <v>53</v>
      </c>
      <c r="D17" s="10" t="n">
        <v>192.2</v>
      </c>
      <c r="E17" s="17" t="s">
        <v>52</v>
      </c>
    </row>
    <row r="18" customFormat="false" ht="13.8" hidden="false" customHeight="false" outlineLevel="0" collapsed="false">
      <c r="A18" s="24" t="s">
        <v>54</v>
      </c>
      <c r="B18" s="5"/>
      <c r="C18" s="25"/>
      <c r="D18" s="15" t="n">
        <f aca="false">SUM(D15:D17)</f>
        <v>2147.09</v>
      </c>
      <c r="E18" s="4"/>
    </row>
    <row r="19" customFormat="false" ht="13.8" hidden="false" customHeight="false" outlineLevel="0" collapsed="false">
      <c r="A19" s="7" t="s">
        <v>55</v>
      </c>
      <c r="B19" s="17"/>
      <c r="C19" s="9" t="s">
        <v>51</v>
      </c>
      <c r="D19" s="10" t="n">
        <v>4191.39</v>
      </c>
      <c r="E19" s="17" t="s">
        <v>56</v>
      </c>
    </row>
    <row r="20" customFormat="false" ht="13.8" hidden="false" customHeight="false" outlineLevel="0" collapsed="false">
      <c r="A20" s="24" t="s">
        <v>57</v>
      </c>
      <c r="B20" s="4"/>
      <c r="C20" s="26"/>
      <c r="D20" s="15" t="n">
        <f aca="false">SUM(D19)</f>
        <v>4191.39</v>
      </c>
      <c r="E20" s="4"/>
    </row>
    <row r="21" customFormat="false" ht="13.8" hidden="false" customHeight="false" outlineLevel="0" collapsed="false">
      <c r="A21" s="7" t="s">
        <v>58</v>
      </c>
      <c r="B21" s="17"/>
      <c r="C21" s="9" t="s">
        <v>46</v>
      </c>
      <c r="D21" s="27" t="n">
        <v>3643.22</v>
      </c>
      <c r="E21" s="17" t="s">
        <v>59</v>
      </c>
    </row>
    <row r="22" customFormat="false" ht="13.8" hidden="false" customHeight="false" outlineLevel="0" collapsed="false">
      <c r="A22" s="7"/>
      <c r="B22" s="17"/>
      <c r="C22" s="9" t="s">
        <v>51</v>
      </c>
      <c r="D22" s="27" t="n">
        <v>757.61</v>
      </c>
      <c r="E22" s="17" t="s">
        <v>60</v>
      </c>
    </row>
    <row r="23" customFormat="false" ht="13.8" hidden="false" customHeight="false" outlineLevel="0" collapsed="false">
      <c r="A23" s="7"/>
      <c r="B23" s="17"/>
      <c r="C23" s="9" t="s">
        <v>51</v>
      </c>
      <c r="D23" s="27" t="n">
        <v>328.5</v>
      </c>
      <c r="E23" s="28" t="s">
        <v>61</v>
      </c>
    </row>
    <row r="24" customFormat="false" ht="13.8" hidden="false" customHeight="false" outlineLevel="0" collapsed="false">
      <c r="A24" s="7"/>
      <c r="B24" s="17"/>
      <c r="C24" s="9" t="s">
        <v>51</v>
      </c>
      <c r="D24" s="27" t="n">
        <v>2344.52</v>
      </c>
      <c r="E24" s="28" t="s">
        <v>62</v>
      </c>
    </row>
    <row r="25" customFormat="false" ht="13.8" hidden="false" customHeight="false" outlineLevel="0" collapsed="false">
      <c r="A25" s="7"/>
      <c r="B25" s="17"/>
      <c r="C25" s="9" t="s">
        <v>51</v>
      </c>
      <c r="D25" s="27" t="n">
        <v>1051.62</v>
      </c>
      <c r="E25" s="28" t="s">
        <v>63</v>
      </c>
    </row>
    <row r="26" customFormat="false" ht="13.8" hidden="false" customHeight="false" outlineLevel="0" collapsed="false">
      <c r="A26" s="4" t="s">
        <v>64</v>
      </c>
      <c r="B26" s="4"/>
      <c r="C26" s="14"/>
      <c r="D26" s="15" t="n">
        <f aca="false">SUM(D21:D25)</f>
        <v>8125.47</v>
      </c>
      <c r="E26" s="17"/>
    </row>
    <row r="27" customFormat="false" ht="13.8" hidden="false" customHeight="false" outlineLevel="0" collapsed="false">
      <c r="A27" s="17" t="s">
        <v>65</v>
      </c>
      <c r="B27" s="17"/>
      <c r="C27" s="9" t="s">
        <v>46</v>
      </c>
      <c r="D27" s="10" t="n">
        <v>7116.42</v>
      </c>
      <c r="E27" s="11" t="s">
        <v>66</v>
      </c>
    </row>
    <row r="28" s="23" customFormat="true" ht="13.8" hidden="false" customHeight="false" outlineLevel="0" collapsed="false">
      <c r="A28" s="17"/>
      <c r="B28" s="17"/>
      <c r="C28" s="9" t="s">
        <v>46</v>
      </c>
      <c r="D28" s="10" t="n">
        <v>2614.97</v>
      </c>
      <c r="E28" s="11" t="s">
        <v>67</v>
      </c>
    </row>
    <row r="29" customFormat="false" ht="13.8" hidden="false" customHeight="false" outlineLevel="0" collapsed="false">
      <c r="A29" s="17"/>
      <c r="B29" s="17"/>
      <c r="C29" s="9" t="s">
        <v>46</v>
      </c>
      <c r="D29" s="10" t="n">
        <v>235.58</v>
      </c>
      <c r="E29" s="11" t="s">
        <v>67</v>
      </c>
    </row>
    <row r="30" s="23" customFormat="true" ht="13.8" hidden="false" customHeight="false" outlineLevel="0" collapsed="false">
      <c r="A30" s="17"/>
      <c r="B30" s="17"/>
      <c r="C30" s="9" t="s">
        <v>46</v>
      </c>
      <c r="D30" s="10" t="n">
        <v>3084.59</v>
      </c>
      <c r="E30" s="11" t="s">
        <v>68</v>
      </c>
    </row>
    <row r="31" s="23" customFormat="true" ht="13.8" hidden="false" customHeight="false" outlineLevel="0" collapsed="false">
      <c r="A31" s="17"/>
      <c r="B31" s="17"/>
      <c r="C31" s="9" t="s">
        <v>46</v>
      </c>
      <c r="D31" s="10" t="n">
        <v>2937.09</v>
      </c>
      <c r="E31" s="11" t="s">
        <v>69</v>
      </c>
    </row>
    <row r="32" customFormat="false" ht="13.8" hidden="false" customHeight="false" outlineLevel="0" collapsed="false">
      <c r="A32" s="17"/>
      <c r="B32" s="17"/>
      <c r="C32" s="9" t="s">
        <v>51</v>
      </c>
      <c r="D32" s="10" t="n">
        <v>298.87</v>
      </c>
      <c r="E32" s="17" t="s">
        <v>70</v>
      </c>
    </row>
    <row r="33" customFormat="false" ht="13.8" hidden="false" customHeight="false" outlineLevel="0" collapsed="false">
      <c r="A33" s="4" t="s">
        <v>71</v>
      </c>
      <c r="B33" s="4"/>
      <c r="C33" s="14"/>
      <c r="D33" s="15" t="n">
        <f aca="false">SUM(D27:D32)</f>
        <v>16287.52</v>
      </c>
      <c r="E33" s="4"/>
    </row>
    <row r="34" customFormat="false" ht="13.8" hidden="false" customHeight="false" outlineLevel="0" collapsed="false">
      <c r="A34" s="17" t="s">
        <v>72</v>
      </c>
      <c r="B34" s="17"/>
      <c r="C34" s="9" t="s">
        <v>73</v>
      </c>
      <c r="D34" s="10" t="n">
        <v>15</v>
      </c>
      <c r="E34" s="17" t="s">
        <v>74</v>
      </c>
    </row>
    <row r="35" customFormat="false" ht="13.8" hidden="false" customHeight="false" outlineLevel="0" collapsed="false">
      <c r="A35" s="17"/>
      <c r="B35" s="17"/>
      <c r="C35" s="9" t="s">
        <v>73</v>
      </c>
      <c r="D35" s="10" t="n">
        <v>20</v>
      </c>
      <c r="E35" s="17" t="s">
        <v>74</v>
      </c>
    </row>
    <row r="36" customFormat="false" ht="13.8" hidden="false" customHeight="false" outlineLevel="0" collapsed="false">
      <c r="A36" s="17"/>
      <c r="B36" s="17"/>
      <c r="C36" s="9" t="s">
        <v>46</v>
      </c>
      <c r="D36" s="10" t="n">
        <v>69.1</v>
      </c>
      <c r="E36" s="17" t="s">
        <v>75</v>
      </c>
    </row>
    <row r="37" customFormat="false" ht="13.8" hidden="false" customHeight="false" outlineLevel="0" collapsed="false">
      <c r="A37" s="17"/>
      <c r="B37" s="17"/>
      <c r="C37" s="9" t="s">
        <v>46</v>
      </c>
      <c r="D37" s="10" t="n">
        <v>7509.26</v>
      </c>
      <c r="E37" s="17" t="s">
        <v>76</v>
      </c>
    </row>
    <row r="38" customFormat="false" ht="13.8" hidden="false" customHeight="false" outlineLevel="0" collapsed="false">
      <c r="A38" s="17"/>
      <c r="B38" s="17"/>
      <c r="C38" s="9" t="s">
        <v>46</v>
      </c>
      <c r="D38" s="10" t="n">
        <v>15.06</v>
      </c>
      <c r="E38" s="17" t="s">
        <v>77</v>
      </c>
    </row>
    <row r="39" customFormat="false" ht="13.8" hidden="false" customHeight="false" outlineLevel="0" collapsed="false">
      <c r="A39" s="17"/>
      <c r="B39" s="17"/>
      <c r="C39" s="9" t="s">
        <v>46</v>
      </c>
      <c r="D39" s="10" t="n">
        <v>26.18</v>
      </c>
      <c r="E39" s="17" t="s">
        <v>78</v>
      </c>
    </row>
    <row r="40" customFormat="false" ht="13.8" hidden="false" customHeight="false" outlineLevel="0" collapsed="false">
      <c r="A40" s="17"/>
      <c r="B40" s="17"/>
      <c r="C40" s="9" t="s">
        <v>46</v>
      </c>
      <c r="D40" s="10" t="n">
        <v>435.92</v>
      </c>
      <c r="E40" s="17" t="s">
        <v>79</v>
      </c>
    </row>
    <row r="41" customFormat="false" ht="13.8" hidden="false" customHeight="false" outlineLevel="0" collapsed="false">
      <c r="A41" s="17"/>
      <c r="B41" s="17"/>
      <c r="C41" s="9" t="s">
        <v>46</v>
      </c>
      <c r="D41" s="10" t="n">
        <v>91.26</v>
      </c>
      <c r="E41" s="17" t="s">
        <v>80</v>
      </c>
      <c r="K41" s="2"/>
    </row>
    <row r="42" customFormat="false" ht="13.8" hidden="false" customHeight="false" outlineLevel="0" collapsed="false">
      <c r="A42" s="17"/>
      <c r="B42" s="17"/>
      <c r="C42" s="9" t="s">
        <v>46</v>
      </c>
      <c r="D42" s="10" t="n">
        <v>5.73</v>
      </c>
      <c r="E42" s="17" t="s">
        <v>81</v>
      </c>
    </row>
    <row r="43" customFormat="false" ht="13.8" hidden="false" customHeight="false" outlineLevel="0" collapsed="false">
      <c r="A43" s="17"/>
      <c r="B43" s="17"/>
      <c r="C43" s="9" t="s">
        <v>46</v>
      </c>
      <c r="D43" s="10" t="n">
        <v>7260</v>
      </c>
      <c r="E43" s="17" t="s">
        <v>82</v>
      </c>
    </row>
    <row r="44" customFormat="false" ht="13.8" hidden="false" customHeight="false" outlineLevel="0" collapsed="false">
      <c r="A44" s="17"/>
      <c r="B44" s="17"/>
      <c r="C44" s="9" t="s">
        <v>46</v>
      </c>
      <c r="D44" s="10" t="n">
        <v>764.46</v>
      </c>
      <c r="E44" s="17" t="s">
        <v>83</v>
      </c>
    </row>
    <row r="45" customFormat="false" ht="13.8" hidden="false" customHeight="false" outlineLevel="0" collapsed="false">
      <c r="A45" s="17"/>
      <c r="B45" s="17"/>
      <c r="C45" s="9" t="s">
        <v>46</v>
      </c>
      <c r="D45" s="10" t="n">
        <v>2299</v>
      </c>
      <c r="E45" s="17" t="s">
        <v>84</v>
      </c>
    </row>
    <row r="46" customFormat="false" ht="13.8" hidden="false" customHeight="false" outlineLevel="0" collapsed="false">
      <c r="A46" s="17"/>
      <c r="B46" s="17"/>
      <c r="C46" s="9" t="s">
        <v>51</v>
      </c>
      <c r="D46" s="10" t="n">
        <v>71.82</v>
      </c>
      <c r="E46" s="17" t="s">
        <v>85</v>
      </c>
    </row>
    <row r="47" customFormat="false" ht="13.8" hidden="false" customHeight="false" outlineLevel="0" collapsed="false">
      <c r="A47" s="17"/>
      <c r="B47" s="17"/>
      <c r="C47" s="9" t="s">
        <v>86</v>
      </c>
      <c r="D47" s="10" t="n">
        <v>1857.97</v>
      </c>
      <c r="E47" s="17" t="s">
        <v>87</v>
      </c>
    </row>
    <row r="48" customFormat="false" ht="13.8" hidden="false" customHeight="false" outlineLevel="0" collapsed="false">
      <c r="A48" s="17"/>
      <c r="B48" s="17"/>
      <c r="C48" s="9" t="s">
        <v>86</v>
      </c>
      <c r="D48" s="10" t="n">
        <v>1905.75</v>
      </c>
      <c r="E48" s="17" t="s">
        <v>88</v>
      </c>
    </row>
    <row r="49" customFormat="false" ht="13.8" hidden="false" customHeight="false" outlineLevel="0" collapsed="false">
      <c r="A49" s="17"/>
      <c r="B49" s="17"/>
      <c r="C49" s="9" t="s">
        <v>86</v>
      </c>
      <c r="D49" s="10" t="n">
        <v>1954.21</v>
      </c>
      <c r="E49" s="17" t="s">
        <v>89</v>
      </c>
    </row>
    <row r="50" customFormat="false" ht="13.8" hidden="false" customHeight="false" outlineLevel="0" collapsed="false">
      <c r="A50" s="17"/>
      <c r="B50" s="17"/>
      <c r="C50" s="9" t="s">
        <v>86</v>
      </c>
      <c r="D50" s="10" t="n">
        <v>21691.72</v>
      </c>
      <c r="E50" s="17" t="s">
        <v>89</v>
      </c>
    </row>
    <row r="51" customFormat="false" ht="13.8" hidden="false" customHeight="false" outlineLevel="0" collapsed="false">
      <c r="A51" s="17"/>
      <c r="B51" s="17"/>
      <c r="C51" s="9" t="s">
        <v>90</v>
      </c>
      <c r="D51" s="10" t="n">
        <v>111.68</v>
      </c>
      <c r="E51" s="17" t="s">
        <v>91</v>
      </c>
    </row>
    <row r="52" customFormat="false" ht="13.8" hidden="false" customHeight="false" outlineLevel="0" collapsed="false">
      <c r="A52" s="17"/>
      <c r="B52" s="17"/>
      <c r="C52" s="9" t="s">
        <v>53</v>
      </c>
      <c r="D52" s="10" t="n">
        <v>3000</v>
      </c>
      <c r="E52" s="17" t="s">
        <v>92</v>
      </c>
    </row>
    <row r="53" customFormat="false" ht="13.8" hidden="false" customHeight="false" outlineLevel="0" collapsed="false">
      <c r="A53" s="17"/>
      <c r="B53" s="17"/>
      <c r="C53" s="9" t="s">
        <v>53</v>
      </c>
      <c r="D53" s="10" t="n">
        <v>18.48</v>
      </c>
      <c r="E53" s="17" t="s">
        <v>93</v>
      </c>
    </row>
    <row r="54" customFormat="false" ht="13.8" hidden="false" customHeight="false" outlineLevel="0" collapsed="false">
      <c r="A54" s="17"/>
      <c r="B54" s="17"/>
      <c r="C54" s="9" t="s">
        <v>27</v>
      </c>
      <c r="D54" s="10" t="n">
        <v>360.57</v>
      </c>
      <c r="E54" s="17" t="s">
        <v>94</v>
      </c>
    </row>
    <row r="55" customFormat="false" ht="13.8" hidden="false" customHeight="false" outlineLevel="0" collapsed="false">
      <c r="A55" s="17"/>
      <c r="B55" s="17"/>
      <c r="C55" s="9" t="s">
        <v>27</v>
      </c>
      <c r="D55" s="10" t="n">
        <v>11.46</v>
      </c>
      <c r="E55" s="17" t="s">
        <v>81</v>
      </c>
    </row>
    <row r="56" customFormat="false" ht="13.8" hidden="false" customHeight="false" outlineLevel="0" collapsed="false">
      <c r="A56" s="17"/>
      <c r="B56" s="17"/>
      <c r="C56" s="9" t="s">
        <v>27</v>
      </c>
      <c r="D56" s="10" t="n">
        <v>298.39</v>
      </c>
      <c r="E56" s="17" t="s">
        <v>95</v>
      </c>
    </row>
    <row r="57" customFormat="false" ht="13.8" hidden="false" customHeight="false" outlineLevel="0" collapsed="false">
      <c r="A57" s="17"/>
      <c r="B57" s="17"/>
      <c r="C57" s="9" t="s">
        <v>27</v>
      </c>
      <c r="D57" s="10" t="n">
        <v>82.4</v>
      </c>
      <c r="E57" s="17" t="s">
        <v>96</v>
      </c>
    </row>
    <row r="58" customFormat="false" ht="13.8" hidden="false" customHeight="false" outlineLevel="0" collapsed="false">
      <c r="A58" s="4" t="s">
        <v>97</v>
      </c>
      <c r="B58" s="4"/>
      <c r="C58" s="14"/>
      <c r="D58" s="15" t="n">
        <f aca="false">SUM(D34:D57)</f>
        <v>49875.42</v>
      </c>
      <c r="E58" s="18"/>
    </row>
    <row r="59" customFormat="false" ht="13.8" hidden="false" customHeight="false" outlineLevel="0" collapsed="false">
      <c r="A59" s="11" t="s">
        <v>98</v>
      </c>
      <c r="B59" s="17"/>
      <c r="C59" s="9" t="s">
        <v>86</v>
      </c>
      <c r="D59" s="10" t="n">
        <v>688</v>
      </c>
      <c r="E59" s="17" t="s">
        <v>99</v>
      </c>
    </row>
    <row r="60" customFormat="false" ht="13.8" hidden="false" customHeight="false" outlineLevel="0" collapsed="false">
      <c r="A60" s="11"/>
      <c r="B60" s="17"/>
      <c r="C60" s="9" t="s">
        <v>53</v>
      </c>
      <c r="D60" s="10" t="n">
        <v>279.72</v>
      </c>
      <c r="E60" s="17" t="s">
        <v>99</v>
      </c>
    </row>
    <row r="61" customFormat="false" ht="13.8" hidden="false" customHeight="false" outlineLevel="0" collapsed="false">
      <c r="A61" s="11"/>
      <c r="B61" s="17"/>
      <c r="C61" s="9" t="s">
        <v>100</v>
      </c>
      <c r="D61" s="10" t="n">
        <v>550.31</v>
      </c>
      <c r="E61" s="17" t="s">
        <v>99</v>
      </c>
    </row>
    <row r="62" customFormat="false" ht="13.8" hidden="false" customHeight="false" outlineLevel="0" collapsed="false">
      <c r="A62" s="29" t="s">
        <v>101</v>
      </c>
      <c r="B62" s="17"/>
      <c r="C62" s="9"/>
      <c r="D62" s="15" t="n">
        <f aca="false">SUM(D59:D61)</f>
        <v>1518.03</v>
      </c>
      <c r="E62" s="17"/>
    </row>
    <row r="63" s="23" customFormat="true" ht="13.8" hidden="false" customHeight="false" outlineLevel="0" collapsed="false">
      <c r="A63" s="11" t="s">
        <v>102</v>
      </c>
      <c r="B63" s="17"/>
      <c r="C63" s="9" t="s">
        <v>27</v>
      </c>
      <c r="D63" s="10" t="n">
        <v>500</v>
      </c>
      <c r="E63" s="17" t="s">
        <v>103</v>
      </c>
    </row>
    <row r="64" customFormat="false" ht="13.8" hidden="false" customHeight="false" outlineLevel="0" collapsed="false">
      <c r="A64" s="29" t="s">
        <v>104</v>
      </c>
      <c r="B64" s="17"/>
      <c r="C64" s="9"/>
      <c r="D64" s="15" t="n">
        <f aca="false">SUM(D63)</f>
        <v>500</v>
      </c>
      <c r="E64" s="17"/>
    </row>
    <row r="65" customFormat="false" ht="13.8" hidden="false" customHeight="false" outlineLevel="0" collapsed="false">
      <c r="A65" s="17" t="s">
        <v>105</v>
      </c>
      <c r="B65" s="17"/>
      <c r="C65" s="9"/>
      <c r="D65" s="10" t="n">
        <v>108</v>
      </c>
      <c r="E65" s="17" t="s">
        <v>106</v>
      </c>
    </row>
    <row r="66" customFormat="false" ht="13.8" hidden="false" customHeight="false" outlineLevel="0" collapsed="false">
      <c r="A66" s="4" t="s">
        <v>107</v>
      </c>
      <c r="B66" s="4"/>
      <c r="C66" s="14"/>
      <c r="D66" s="15" t="n">
        <f aca="false">SUM(D65)</f>
        <v>108</v>
      </c>
      <c r="E66" s="4"/>
    </row>
    <row r="67" customFormat="false" ht="13.8" hidden="false" customHeight="false" outlineLevel="0" collapsed="false">
      <c r="A67" s="11" t="n">
        <v>20.25</v>
      </c>
      <c r="B67" s="17"/>
      <c r="C67" s="18" t="n">
        <v>20</v>
      </c>
      <c r="D67" s="18" t="n">
        <v>16340.55</v>
      </c>
      <c r="E67" s="17" t="s">
        <v>108</v>
      </c>
    </row>
    <row r="68" customFormat="false" ht="13.8" hidden="false" customHeight="false" outlineLevel="0" collapsed="false">
      <c r="A68" s="11"/>
      <c r="B68" s="17"/>
      <c r="C68" s="9" t="s">
        <v>109</v>
      </c>
      <c r="D68" s="10" t="n">
        <v>2000</v>
      </c>
      <c r="E68" s="17" t="s">
        <v>110</v>
      </c>
    </row>
    <row r="69" customFormat="false" ht="13.8" hidden="false" customHeight="false" outlineLevel="0" collapsed="false">
      <c r="A69" s="11"/>
      <c r="B69" s="17"/>
      <c r="C69" s="9" t="s">
        <v>53</v>
      </c>
      <c r="D69" s="10" t="n">
        <v>16315.43</v>
      </c>
      <c r="E69" s="17" t="s">
        <v>111</v>
      </c>
    </row>
    <row r="70" customFormat="false" ht="13.8" hidden="false" customHeight="false" outlineLevel="0" collapsed="false">
      <c r="A70" s="11"/>
      <c r="B70" s="17"/>
      <c r="C70" s="9" t="s">
        <v>53</v>
      </c>
      <c r="D70" s="10" t="n">
        <v>50</v>
      </c>
      <c r="E70" s="17" t="s">
        <v>112</v>
      </c>
    </row>
    <row r="71" customFormat="false" ht="13.8" hidden="false" customHeight="false" outlineLevel="0" collapsed="false">
      <c r="A71" s="4" t="s">
        <v>113</v>
      </c>
      <c r="B71" s="4"/>
      <c r="C71" s="14"/>
      <c r="D71" s="15" t="n">
        <f aca="false">SUM(D67:D70)</f>
        <v>34705.98</v>
      </c>
      <c r="E71" s="4"/>
    </row>
    <row r="72" s="23" customFormat="true" ht="13.8" hidden="false" customHeight="false" outlineLevel="0" collapsed="false">
      <c r="A72" s="17" t="s">
        <v>114</v>
      </c>
      <c r="B72" s="17"/>
      <c r="C72" s="9" t="s">
        <v>86</v>
      </c>
      <c r="D72" s="10" t="n">
        <v>2122.33</v>
      </c>
      <c r="E72" s="17" t="s">
        <v>115</v>
      </c>
    </row>
    <row r="73" customFormat="false" ht="13.8" hidden="false" customHeight="false" outlineLevel="0" collapsed="false">
      <c r="A73" s="4" t="s">
        <v>116</v>
      </c>
      <c r="B73" s="4"/>
      <c r="C73" s="14"/>
      <c r="D73" s="15" t="n">
        <f aca="false">SUM(D72)</f>
        <v>2122.33</v>
      </c>
      <c r="E73" s="4"/>
    </row>
    <row r="74" customFormat="false" ht="13.8" hidden="false" customHeight="false" outlineLevel="0" collapsed="false">
      <c r="A74" s="11" t="n">
        <v>59.17</v>
      </c>
      <c r="B74" s="17"/>
      <c r="C74" s="9" t="s">
        <v>51</v>
      </c>
      <c r="D74" s="10" t="n">
        <v>6187.87</v>
      </c>
      <c r="E74" s="17" t="s">
        <v>117</v>
      </c>
    </row>
    <row r="75" customFormat="false" ht="13.8" hidden="false" customHeight="false" outlineLevel="0" collapsed="false">
      <c r="A75" s="11"/>
      <c r="B75" s="17"/>
      <c r="C75" s="9" t="s">
        <v>51</v>
      </c>
      <c r="D75" s="10" t="n">
        <v>3080.7</v>
      </c>
      <c r="E75" s="17" t="s">
        <v>117</v>
      </c>
    </row>
    <row r="76" customFormat="false" ht="13.8" hidden="false" customHeight="false" outlineLevel="0" collapsed="false">
      <c r="A76" s="11"/>
      <c r="B76" s="17"/>
      <c r="C76" s="9" t="s">
        <v>51</v>
      </c>
      <c r="D76" s="10" t="n">
        <v>3750.92</v>
      </c>
      <c r="E76" s="17" t="s">
        <v>117</v>
      </c>
    </row>
    <row r="77" customFormat="false" ht="13.8" hidden="false" customHeight="false" outlineLevel="0" collapsed="false">
      <c r="A77" s="11"/>
      <c r="B77" s="17"/>
      <c r="C77" s="9" t="s">
        <v>51</v>
      </c>
      <c r="D77" s="10" t="n">
        <v>2957.24</v>
      </c>
      <c r="E77" s="17" t="s">
        <v>117</v>
      </c>
    </row>
    <row r="78" customFormat="false" ht="13.8" hidden="false" customHeight="false" outlineLevel="0" collapsed="false">
      <c r="A78" s="11"/>
      <c r="B78" s="17"/>
      <c r="C78" s="9" t="s">
        <v>51</v>
      </c>
      <c r="D78" s="10" t="n">
        <v>2846.93</v>
      </c>
      <c r="E78" s="17" t="s">
        <v>117</v>
      </c>
    </row>
    <row r="79" customFormat="false" ht="13.8" hidden="false" customHeight="false" outlineLevel="0" collapsed="false">
      <c r="A79" s="11"/>
      <c r="B79" s="17"/>
      <c r="C79" s="9" t="s">
        <v>51</v>
      </c>
      <c r="D79" s="10" t="n">
        <v>5706.24</v>
      </c>
      <c r="E79" s="17" t="s">
        <v>117</v>
      </c>
    </row>
    <row r="80" customFormat="false" ht="13.8" hidden="false" customHeight="false" outlineLevel="0" collapsed="false">
      <c r="A80" s="11"/>
      <c r="B80" s="17"/>
      <c r="C80" s="9" t="s">
        <v>51</v>
      </c>
      <c r="D80" s="10" t="n">
        <v>15983.76</v>
      </c>
      <c r="E80" s="17" t="s">
        <v>117</v>
      </c>
    </row>
    <row r="81" customFormat="false" ht="13.8" hidden="false" customHeight="false" outlineLevel="0" collapsed="false">
      <c r="A81" s="11"/>
      <c r="B81" s="17"/>
      <c r="C81" s="9" t="s">
        <v>51</v>
      </c>
      <c r="D81" s="10" t="n">
        <v>2796</v>
      </c>
      <c r="E81" s="17" t="s">
        <v>117</v>
      </c>
    </row>
    <row r="82" customFormat="false" ht="13.8" hidden="false" customHeight="false" outlineLevel="0" collapsed="false">
      <c r="A82" s="11"/>
      <c r="B82" s="17"/>
      <c r="C82" s="9" t="s">
        <v>51</v>
      </c>
      <c r="D82" s="10" t="n">
        <v>2929.95</v>
      </c>
      <c r="E82" s="17" t="s">
        <v>117</v>
      </c>
    </row>
    <row r="83" customFormat="false" ht="13.8" hidden="false" customHeight="false" outlineLevel="0" collapsed="false">
      <c r="A83" s="11"/>
      <c r="B83" s="17"/>
      <c r="C83" s="9" t="s">
        <v>51</v>
      </c>
      <c r="D83" s="10" t="n">
        <v>6559.66</v>
      </c>
      <c r="E83" s="17" t="s">
        <v>117</v>
      </c>
    </row>
    <row r="84" customFormat="false" ht="13.8" hidden="false" customHeight="false" outlineLevel="0" collapsed="false">
      <c r="A84" s="11"/>
      <c r="B84" s="17"/>
      <c r="C84" s="9" t="s">
        <v>51</v>
      </c>
      <c r="D84" s="10" t="n">
        <v>3836.48</v>
      </c>
      <c r="E84" s="17" t="s">
        <v>117</v>
      </c>
    </row>
    <row r="85" customFormat="false" ht="13.8" hidden="false" customHeight="false" outlineLevel="0" collapsed="false">
      <c r="A85" s="11"/>
      <c r="B85" s="17"/>
      <c r="C85" s="9" t="s">
        <v>51</v>
      </c>
      <c r="D85" s="10" t="n">
        <v>4369.71</v>
      </c>
      <c r="E85" s="17" t="s">
        <v>117</v>
      </c>
    </row>
    <row r="86" customFormat="false" ht="13.8" hidden="false" customHeight="false" outlineLevel="0" collapsed="false">
      <c r="A86" s="11"/>
      <c r="B86" s="17"/>
      <c r="C86" s="9" t="s">
        <v>51</v>
      </c>
      <c r="D86" s="10" t="n">
        <v>1736.68</v>
      </c>
      <c r="E86" s="17" t="s">
        <v>117</v>
      </c>
    </row>
    <row r="87" customFormat="false" ht="13.8" hidden="false" customHeight="false" outlineLevel="0" collapsed="false">
      <c r="A87" s="11"/>
      <c r="B87" s="17"/>
      <c r="C87" s="9" t="s">
        <v>51</v>
      </c>
      <c r="D87" s="10" t="n">
        <v>15500</v>
      </c>
      <c r="E87" s="17" t="s">
        <v>117</v>
      </c>
    </row>
    <row r="88" customFormat="false" ht="13.8" hidden="false" customHeight="false" outlineLevel="0" collapsed="false">
      <c r="A88" s="11"/>
      <c r="B88" s="17"/>
      <c r="C88" s="9" t="s">
        <v>51</v>
      </c>
      <c r="D88" s="10" t="n">
        <v>3100</v>
      </c>
      <c r="E88" s="17" t="s">
        <v>117</v>
      </c>
    </row>
    <row r="89" customFormat="false" ht="13.8" hidden="false" customHeight="false" outlineLevel="0" collapsed="false">
      <c r="A89" s="11"/>
      <c r="B89" s="17"/>
      <c r="C89" s="9" t="s">
        <v>51</v>
      </c>
      <c r="D89" s="10" t="n">
        <v>15500</v>
      </c>
      <c r="E89" s="17" t="s">
        <v>117</v>
      </c>
    </row>
    <row r="90" customFormat="false" ht="13.8" hidden="false" customHeight="false" outlineLevel="0" collapsed="false">
      <c r="A90" s="11"/>
      <c r="B90" s="17"/>
      <c r="C90" s="9" t="s">
        <v>51</v>
      </c>
      <c r="D90" s="10" t="n">
        <v>3100</v>
      </c>
      <c r="E90" s="17" t="s">
        <v>117</v>
      </c>
    </row>
    <row r="91" customFormat="false" ht="13.8" hidden="false" customHeight="false" outlineLevel="0" collapsed="false">
      <c r="A91" s="11"/>
      <c r="B91" s="17"/>
      <c r="C91" s="9" t="s">
        <v>51</v>
      </c>
      <c r="D91" s="10" t="n">
        <v>15500</v>
      </c>
      <c r="E91" s="17" t="s">
        <v>117</v>
      </c>
    </row>
    <row r="92" customFormat="false" ht="13.8" hidden="false" customHeight="false" outlineLevel="0" collapsed="false">
      <c r="A92" s="11"/>
      <c r="B92" s="17"/>
      <c r="C92" s="9" t="s">
        <v>51</v>
      </c>
      <c r="D92" s="10" t="n">
        <v>31000</v>
      </c>
      <c r="E92" s="17" t="s">
        <v>117</v>
      </c>
    </row>
    <row r="93" customFormat="false" ht="13.8" hidden="false" customHeight="false" outlineLevel="0" collapsed="false">
      <c r="A93" s="11"/>
      <c r="B93" s="17"/>
      <c r="C93" s="9" t="s">
        <v>51</v>
      </c>
      <c r="D93" s="10" t="n">
        <v>3100</v>
      </c>
      <c r="E93" s="17" t="s">
        <v>117</v>
      </c>
    </row>
    <row r="94" customFormat="false" ht="13.8" hidden="false" customHeight="false" outlineLevel="0" collapsed="false">
      <c r="A94" s="11"/>
      <c r="B94" s="17"/>
      <c r="C94" s="9" t="s">
        <v>51</v>
      </c>
      <c r="D94" s="10" t="n">
        <v>3100</v>
      </c>
      <c r="E94" s="17" t="s">
        <v>117</v>
      </c>
    </row>
    <row r="95" customFormat="false" ht="13.8" hidden="false" customHeight="false" outlineLevel="0" collapsed="false">
      <c r="A95" s="11"/>
      <c r="B95" s="17"/>
      <c r="C95" s="9" t="s">
        <v>51</v>
      </c>
      <c r="D95" s="10" t="n">
        <v>181434.56</v>
      </c>
      <c r="E95" s="17" t="s">
        <v>117</v>
      </c>
    </row>
    <row r="96" customFormat="false" ht="13.8" hidden="false" customHeight="false" outlineLevel="0" collapsed="false">
      <c r="A96" s="11"/>
      <c r="B96" s="17"/>
      <c r="C96" s="9" t="s">
        <v>51</v>
      </c>
      <c r="D96" s="10" t="n">
        <v>6200</v>
      </c>
      <c r="E96" s="17" t="s">
        <v>117</v>
      </c>
    </row>
    <row r="97" customFormat="false" ht="13.8" hidden="false" customHeight="false" outlineLevel="0" collapsed="false">
      <c r="A97" s="29" t="s">
        <v>118</v>
      </c>
      <c r="B97" s="4"/>
      <c r="C97" s="14"/>
      <c r="D97" s="15" t="n">
        <f aca="false">SUM(D74:D96)</f>
        <v>340276.7</v>
      </c>
      <c r="E97" s="4"/>
    </row>
    <row r="98" customFormat="false" ht="13.8" hidden="false" customHeight="false" outlineLevel="0" collapsed="false">
      <c r="A98" s="30" t="s">
        <v>119</v>
      </c>
      <c r="B98" s="17"/>
      <c r="C98" s="9" t="s">
        <v>12</v>
      </c>
      <c r="D98" s="10" t="n">
        <v>972</v>
      </c>
      <c r="E98" s="17" t="s">
        <v>120</v>
      </c>
    </row>
    <row r="99" customFormat="false" ht="13.8" hidden="false" customHeight="false" outlineLevel="0" collapsed="false">
      <c r="A99" s="31" t="s">
        <v>121</v>
      </c>
      <c r="B99" s="17"/>
      <c r="C99" s="9"/>
      <c r="D99" s="15" t="n">
        <f aca="false">SUM(D98)</f>
        <v>972</v>
      </c>
      <c r="E99" s="17"/>
    </row>
    <row r="100" customFormat="false" ht="13.8" hidden="false" customHeight="false" outlineLevel="0" collapsed="false">
      <c r="A100" s="30" t="n">
        <v>65.01</v>
      </c>
      <c r="B100" s="17"/>
      <c r="C100" s="9"/>
      <c r="D100" s="10" t="n">
        <v>568797.56</v>
      </c>
      <c r="E100" s="17" t="s">
        <v>122</v>
      </c>
    </row>
    <row r="101" customFormat="false" ht="13.8" hidden="false" customHeight="false" outlineLevel="0" collapsed="false">
      <c r="A101" s="31" t="s">
        <v>123</v>
      </c>
      <c r="B101" s="17"/>
      <c r="C101" s="9"/>
      <c r="D101" s="15" t="n">
        <f aca="false">SUM(D100)</f>
        <v>568797.56</v>
      </c>
      <c r="E101" s="17"/>
    </row>
    <row r="102" customFormat="false" ht="13.8" hidden="false" customHeight="false" outlineLevel="0" collapsed="false">
      <c r="A102" s="31"/>
      <c r="B102" s="4"/>
      <c r="C102" s="14"/>
      <c r="D102" s="15"/>
      <c r="E102" s="4"/>
    </row>
    <row r="103" customFormat="false" ht="13.8" hidden="false" customHeight="false" outlineLevel="0" collapsed="false">
      <c r="A103" s="2" t="s">
        <v>40</v>
      </c>
      <c r="D103" s="3" t="n">
        <f aca="false">D12+D14+D18+D20+D26+D33+D58+D62+D64+D66+D71+D73+D97+D99+D101</f>
        <v>1075491.8</v>
      </c>
    </row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RowHeight="13.8" zeroHeight="false" outlineLevelRow="0" outlineLevelCol="0"/>
  <cols>
    <col collapsed="false" customWidth="true" hidden="false" outlineLevel="0" max="1" min="1" style="0" width="9.13"/>
    <col collapsed="false" customWidth="true" hidden="false" outlineLevel="0" max="2" min="2" style="0" width="11.86"/>
    <col collapsed="false" customWidth="true" hidden="false" outlineLevel="0" max="3" min="3" style="0" width="9.13"/>
    <col collapsed="false" customWidth="true" hidden="false" outlineLevel="0" max="4" min="4" style="1" width="13.29"/>
    <col collapsed="false" customWidth="true" hidden="false" outlineLevel="0" max="5" min="5" style="0" width="35.85"/>
    <col collapsed="false" customWidth="true" hidden="false" outlineLevel="0" max="1025" min="6" style="0" width="9.13"/>
  </cols>
  <sheetData>
    <row r="1" customFormat="false" ht="13.8" hidden="false" customHeight="false" outlineLevel="0" collapsed="false">
      <c r="A1" s="4"/>
      <c r="B1" s="5"/>
      <c r="C1" s="5"/>
      <c r="D1" s="6"/>
      <c r="E1" s="5"/>
    </row>
    <row r="2" customFormat="false" ht="13.8" hidden="false" customHeight="false" outlineLevel="0" collapsed="false">
      <c r="A2" s="2" t="s">
        <v>0</v>
      </c>
      <c r="B2" s="2"/>
      <c r="C2" s="2"/>
      <c r="D2" s="3"/>
    </row>
    <row r="3" customFormat="false" ht="13.8" hidden="false" customHeight="false" outlineLevel="0" collapsed="false">
      <c r="A3" s="2" t="s">
        <v>1</v>
      </c>
      <c r="B3" s="2"/>
      <c r="C3" s="2"/>
      <c r="D3" s="3"/>
    </row>
    <row r="5" customFormat="false" ht="13.8" hidden="false" customHeight="false" outlineLevel="0" collapsed="false">
      <c r="A5" s="2" t="s">
        <v>2</v>
      </c>
      <c r="B5" s="2"/>
      <c r="C5" s="2"/>
      <c r="D5" s="3"/>
      <c r="E5" s="2"/>
    </row>
    <row r="6" customFormat="false" ht="13.8" hidden="false" customHeight="false" outlineLevel="0" collapsed="false">
      <c r="A6" s="2" t="s">
        <v>3</v>
      </c>
      <c r="B6" s="2"/>
      <c r="C6" s="2"/>
      <c r="D6" s="3"/>
      <c r="E6" s="2"/>
    </row>
    <row r="7" customFormat="false" ht="13.8" hidden="false" customHeight="false" outlineLevel="0" collapsed="false">
      <c r="A7" s="4"/>
      <c r="B7" s="5"/>
      <c r="C7" s="5"/>
      <c r="D7" s="6"/>
      <c r="E7" s="5"/>
    </row>
    <row r="8" customFormat="false" ht="13.8" hidden="false" customHeight="false" outlineLevel="0" collapsed="false">
      <c r="A8" s="4"/>
      <c r="B8" s="5" t="s">
        <v>694</v>
      </c>
      <c r="C8" s="5"/>
      <c r="D8" s="6"/>
      <c r="E8" s="5"/>
    </row>
    <row r="9" customFormat="false" ht="13.8" hidden="false" customHeight="false" outlineLevel="0" collapsed="false">
      <c r="A9" s="4"/>
      <c r="B9" s="5"/>
      <c r="C9" s="5"/>
      <c r="D9" s="6"/>
      <c r="E9" s="5"/>
    </row>
    <row r="10" customFormat="false" ht="13.8" hidden="false" customHeight="false" outlineLevel="0" collapsed="false">
      <c r="A10" s="4" t="s">
        <v>5</v>
      </c>
      <c r="B10" s="5" t="s">
        <v>6</v>
      </c>
      <c r="C10" s="5" t="s">
        <v>7</v>
      </c>
      <c r="D10" s="6" t="s">
        <v>8</v>
      </c>
      <c r="E10" s="5" t="s">
        <v>9</v>
      </c>
    </row>
    <row r="11" customFormat="false" ht="13.8" hidden="false" customHeight="false" outlineLevel="0" collapsed="false">
      <c r="A11" s="7" t="s">
        <v>10</v>
      </c>
      <c r="B11" s="8" t="s">
        <v>729</v>
      </c>
      <c r="C11" s="9" t="s">
        <v>320</v>
      </c>
      <c r="D11" s="10" t="n">
        <v>179646</v>
      </c>
      <c r="E11" s="11" t="s">
        <v>440</v>
      </c>
    </row>
    <row r="12" customFormat="false" ht="13.8" hidden="false" customHeight="false" outlineLevel="0" collapsed="false">
      <c r="A12" s="7"/>
      <c r="B12" s="8"/>
      <c r="C12" s="9" t="s">
        <v>320</v>
      </c>
      <c r="D12" s="10" t="n">
        <v>5723</v>
      </c>
      <c r="E12" s="11" t="s">
        <v>440</v>
      </c>
    </row>
    <row r="13" customFormat="false" ht="13.8" hidden="false" customHeight="false" outlineLevel="0" collapsed="false">
      <c r="A13" s="7"/>
      <c r="B13" s="8"/>
      <c r="C13" s="9" t="s">
        <v>320</v>
      </c>
      <c r="D13" s="10" t="n">
        <v>8554</v>
      </c>
      <c r="E13" s="11" t="s">
        <v>440</v>
      </c>
    </row>
    <row r="14" customFormat="false" ht="13.8" hidden="false" customHeight="false" outlineLevel="0" collapsed="false">
      <c r="A14" s="7"/>
      <c r="B14" s="8"/>
      <c r="C14" s="9" t="s">
        <v>320</v>
      </c>
      <c r="D14" s="10" t="n">
        <v>5641</v>
      </c>
      <c r="E14" s="11" t="s">
        <v>440</v>
      </c>
    </row>
    <row r="15" customFormat="false" ht="13.8" hidden="false" customHeight="false" outlineLevel="0" collapsed="false">
      <c r="A15" s="7"/>
      <c r="B15" s="8"/>
      <c r="C15" s="9" t="s">
        <v>320</v>
      </c>
      <c r="D15" s="10" t="n">
        <v>5741</v>
      </c>
      <c r="E15" s="11" t="s">
        <v>440</v>
      </c>
    </row>
    <row r="16" customFormat="false" ht="13.8" hidden="false" customHeight="false" outlineLevel="0" collapsed="false">
      <c r="A16" s="7"/>
      <c r="B16" s="8"/>
      <c r="C16" s="9" t="s">
        <v>320</v>
      </c>
      <c r="D16" s="10" t="n">
        <v>5506</v>
      </c>
      <c r="E16" s="11" t="s">
        <v>440</v>
      </c>
    </row>
    <row r="17" customFormat="false" ht="13.8" hidden="false" customHeight="false" outlineLevel="0" collapsed="false">
      <c r="A17" s="7"/>
      <c r="B17" s="8"/>
      <c r="C17" s="9" t="s">
        <v>320</v>
      </c>
      <c r="D17" s="10" t="n">
        <v>249255</v>
      </c>
      <c r="E17" s="11" t="s">
        <v>440</v>
      </c>
    </row>
    <row r="18" customFormat="false" ht="13.8" hidden="false" customHeight="false" outlineLevel="0" collapsed="false">
      <c r="A18" s="7"/>
      <c r="B18" s="8"/>
      <c r="C18" s="9" t="s">
        <v>320</v>
      </c>
      <c r="D18" s="10" t="n">
        <v>31057</v>
      </c>
      <c r="E18" s="11" t="s">
        <v>440</v>
      </c>
    </row>
    <row r="19" customFormat="false" ht="13.8" hidden="false" customHeight="false" outlineLevel="0" collapsed="false">
      <c r="A19" s="7"/>
      <c r="B19" s="8"/>
      <c r="C19" s="9" t="s">
        <v>320</v>
      </c>
      <c r="D19" s="10" t="n">
        <v>129044</v>
      </c>
      <c r="E19" s="11" t="s">
        <v>440</v>
      </c>
    </row>
    <row r="20" customFormat="false" ht="13.8" hidden="false" customHeight="false" outlineLevel="0" collapsed="false">
      <c r="A20" s="7"/>
      <c r="B20" s="8"/>
      <c r="C20" s="9" t="s">
        <v>320</v>
      </c>
      <c r="D20" s="10" t="n">
        <v>148036</v>
      </c>
      <c r="E20" s="11" t="s">
        <v>440</v>
      </c>
    </row>
    <row r="21" customFormat="false" ht="13.8" hidden="false" customHeight="false" outlineLevel="0" collapsed="false">
      <c r="A21" s="7"/>
      <c r="B21" s="8"/>
      <c r="C21" s="9" t="s">
        <v>320</v>
      </c>
      <c r="D21" s="10" t="n">
        <v>1512</v>
      </c>
      <c r="E21" s="11" t="s">
        <v>730</v>
      </c>
    </row>
    <row r="22" customFormat="false" ht="13.8" hidden="false" customHeight="false" outlineLevel="0" collapsed="false">
      <c r="A22" s="7"/>
      <c r="B22" s="8"/>
      <c r="C22" s="9" t="s">
        <v>320</v>
      </c>
      <c r="D22" s="10" t="n">
        <v>62339</v>
      </c>
      <c r="E22" s="11" t="s">
        <v>731</v>
      </c>
    </row>
    <row r="23" customFormat="false" ht="13.8" hidden="false" customHeight="false" outlineLevel="0" collapsed="false">
      <c r="A23" s="7"/>
      <c r="B23" s="8"/>
      <c r="C23" s="9" t="s">
        <v>320</v>
      </c>
      <c r="D23" s="10" t="n">
        <v>99690</v>
      </c>
      <c r="E23" s="11" t="s">
        <v>732</v>
      </c>
    </row>
    <row r="24" customFormat="false" ht="13.8" hidden="false" customHeight="false" outlineLevel="0" collapsed="false">
      <c r="A24" s="7"/>
      <c r="B24" s="8"/>
      <c r="C24" s="9" t="s">
        <v>320</v>
      </c>
      <c r="D24" s="10" t="n">
        <v>13746</v>
      </c>
      <c r="E24" s="11" t="s">
        <v>733</v>
      </c>
    </row>
    <row r="25" customFormat="false" ht="13.8" hidden="false" customHeight="false" outlineLevel="0" collapsed="false">
      <c r="A25" s="7"/>
      <c r="B25" s="8"/>
      <c r="C25" s="9" t="s">
        <v>320</v>
      </c>
      <c r="D25" s="10" t="n">
        <v>3600</v>
      </c>
      <c r="E25" s="11" t="s">
        <v>17</v>
      </c>
    </row>
    <row r="26" customFormat="false" ht="13.8" hidden="false" customHeight="false" outlineLevel="0" collapsed="false">
      <c r="A26" s="4" t="s">
        <v>19</v>
      </c>
      <c r="B26" s="4"/>
      <c r="C26" s="14"/>
      <c r="D26" s="15" t="n">
        <f aca="false">SUM(D11:D25)</f>
        <v>949090</v>
      </c>
      <c r="E26" s="16"/>
    </row>
    <row r="27" customFormat="false" ht="13.8" hidden="false" customHeight="false" outlineLevel="0" collapsed="false">
      <c r="A27" s="17" t="s">
        <v>20</v>
      </c>
      <c r="B27" s="17"/>
      <c r="C27" s="9" t="s">
        <v>320</v>
      </c>
      <c r="D27" s="10" t="n">
        <v>20087</v>
      </c>
      <c r="E27" s="17" t="s">
        <v>734</v>
      </c>
    </row>
    <row r="28" customFormat="false" ht="13.8" hidden="false" customHeight="false" outlineLevel="0" collapsed="false">
      <c r="A28" s="4" t="s">
        <v>22</v>
      </c>
      <c r="B28" s="4"/>
      <c r="C28" s="14"/>
      <c r="D28" s="15" t="n">
        <f aca="false">SUM(D27)</f>
        <v>20087</v>
      </c>
      <c r="E28" s="4"/>
    </row>
    <row r="29" customFormat="false" ht="13.8" hidden="false" customHeight="false" outlineLevel="0" collapsed="false">
      <c r="A29" s="17" t="s">
        <v>23</v>
      </c>
      <c r="B29" s="17"/>
      <c r="C29" s="9" t="s">
        <v>320</v>
      </c>
      <c r="D29" s="10" t="n">
        <v>1449</v>
      </c>
      <c r="E29" s="17" t="s">
        <v>735</v>
      </c>
    </row>
    <row r="30" customFormat="false" ht="13.8" hidden="false" customHeight="false" outlineLevel="0" collapsed="false">
      <c r="A30" s="17"/>
      <c r="B30" s="17"/>
      <c r="C30" s="9" t="s">
        <v>320</v>
      </c>
      <c r="D30" s="10" t="n">
        <v>5580</v>
      </c>
      <c r="E30" s="17" t="s">
        <v>736</v>
      </c>
    </row>
    <row r="31" customFormat="false" ht="13.8" hidden="false" customHeight="false" outlineLevel="0" collapsed="false">
      <c r="A31" s="17"/>
      <c r="B31" s="17"/>
      <c r="C31" s="9" t="s">
        <v>320</v>
      </c>
      <c r="D31" s="10" t="n">
        <v>2232</v>
      </c>
      <c r="E31" s="17" t="s">
        <v>392</v>
      </c>
    </row>
    <row r="32" customFormat="false" ht="13.8" hidden="false" customHeight="false" outlineLevel="0" collapsed="false">
      <c r="A32" s="17"/>
      <c r="B32" s="17"/>
      <c r="C32" s="9" t="s">
        <v>320</v>
      </c>
      <c r="D32" s="10" t="n">
        <v>13043</v>
      </c>
      <c r="E32" s="17" t="s">
        <v>737</v>
      </c>
    </row>
    <row r="33" customFormat="false" ht="13.8" hidden="false" customHeight="false" outlineLevel="0" collapsed="false">
      <c r="A33" s="4" t="s">
        <v>29</v>
      </c>
      <c r="B33" s="4"/>
      <c r="C33" s="14"/>
      <c r="D33" s="15" t="n">
        <f aca="false">SUM(D29:D32)</f>
        <v>22304</v>
      </c>
      <c r="E33" s="18"/>
    </row>
    <row r="34" customFormat="false" ht="13.8" hidden="false" customHeight="false" outlineLevel="0" collapsed="false">
      <c r="A34" s="17" t="s">
        <v>143</v>
      </c>
      <c r="B34" s="4"/>
      <c r="C34" s="57" t="s">
        <v>145</v>
      </c>
      <c r="D34" s="72" t="n">
        <v>887</v>
      </c>
      <c r="E34" s="17" t="s">
        <v>445</v>
      </c>
    </row>
    <row r="35" customFormat="false" ht="13.8" hidden="false" customHeight="false" outlineLevel="0" collapsed="false">
      <c r="A35" s="17"/>
      <c r="B35" s="4"/>
      <c r="C35" s="57" t="s">
        <v>439</v>
      </c>
      <c r="D35" s="72" t="n">
        <v>23</v>
      </c>
      <c r="E35" s="17" t="s">
        <v>445</v>
      </c>
    </row>
    <row r="36" customFormat="false" ht="13.8" hidden="false" customHeight="false" outlineLevel="0" collapsed="false">
      <c r="A36" s="17"/>
      <c r="B36" s="4"/>
      <c r="C36" s="57" t="s">
        <v>348</v>
      </c>
      <c r="D36" s="72" t="n">
        <v>864</v>
      </c>
      <c r="E36" s="17" t="s">
        <v>445</v>
      </c>
    </row>
    <row r="37" customFormat="false" ht="13.8" hidden="false" customHeight="false" outlineLevel="0" collapsed="false">
      <c r="A37" s="17"/>
      <c r="B37" s="4"/>
      <c r="C37" s="57" t="s">
        <v>358</v>
      </c>
      <c r="D37" s="72" t="n">
        <v>288</v>
      </c>
      <c r="E37" s="17" t="s">
        <v>445</v>
      </c>
    </row>
    <row r="38" customFormat="false" ht="13.8" hidden="false" customHeight="false" outlineLevel="0" collapsed="false">
      <c r="A38" s="4" t="s">
        <v>148</v>
      </c>
      <c r="B38" s="4"/>
      <c r="C38" s="14"/>
      <c r="D38" s="15" t="n">
        <f aca="false">SUM(D34:D37)</f>
        <v>2062</v>
      </c>
      <c r="E38" s="18"/>
    </row>
    <row r="39" customFormat="false" ht="13.8" hidden="false" customHeight="false" outlineLevel="0" collapsed="false">
      <c r="A39" s="17" t="s">
        <v>30</v>
      </c>
      <c r="B39" s="17"/>
      <c r="C39" s="9" t="s">
        <v>320</v>
      </c>
      <c r="D39" s="10" t="n">
        <v>16673</v>
      </c>
      <c r="E39" s="17" t="s">
        <v>149</v>
      </c>
    </row>
    <row r="40" customFormat="false" ht="13.8" hidden="false" customHeight="false" outlineLevel="0" collapsed="false">
      <c r="A40" s="4" t="s">
        <v>32</v>
      </c>
      <c r="B40" s="4"/>
      <c r="C40" s="14"/>
      <c r="D40" s="15" t="n">
        <f aca="false">SUM(D39)</f>
        <v>16673</v>
      </c>
      <c r="E40" s="4"/>
    </row>
    <row r="41" customFormat="false" ht="13.8" hidden="false" customHeight="false" outlineLevel="0" collapsed="false">
      <c r="A41" s="18" t="s">
        <v>33</v>
      </c>
      <c r="B41" s="18"/>
      <c r="C41" s="18" t="n">
        <v>10</v>
      </c>
      <c r="D41" s="19" t="n">
        <v>3552</v>
      </c>
      <c r="E41" s="18" t="s">
        <v>150</v>
      </c>
    </row>
    <row r="42" s="2" customFormat="true" ht="13.8" hidden="false" customHeight="false" outlineLevel="0" collapsed="false">
      <c r="A42" s="4" t="s">
        <v>35</v>
      </c>
      <c r="B42" s="4"/>
      <c r="C42" s="4"/>
      <c r="D42" s="20" t="n">
        <f aca="false">SUM(D41)</f>
        <v>3552</v>
      </c>
      <c r="E42" s="4"/>
    </row>
    <row r="43" customFormat="false" ht="13.8" hidden="false" customHeight="false" outlineLevel="0" collapsed="false">
      <c r="A43" s="17" t="s">
        <v>36</v>
      </c>
      <c r="B43" s="17"/>
      <c r="C43" s="9" t="s">
        <v>320</v>
      </c>
      <c r="D43" s="21" t="n">
        <v>22848</v>
      </c>
      <c r="E43" s="11" t="s">
        <v>738</v>
      </c>
    </row>
    <row r="44" customFormat="false" ht="13.8" hidden="false" customHeight="false" outlineLevel="0" collapsed="false">
      <c r="A44" s="7"/>
      <c r="B44" s="17"/>
      <c r="C44" s="9" t="s">
        <v>320</v>
      </c>
      <c r="D44" s="10" t="n">
        <v>3824</v>
      </c>
      <c r="E44" s="11" t="s">
        <v>739</v>
      </c>
    </row>
    <row r="45" customFormat="false" ht="13.8" hidden="false" customHeight="false" outlineLevel="0" collapsed="false">
      <c r="A45" s="4" t="s">
        <v>39</v>
      </c>
      <c r="B45" s="4"/>
      <c r="C45" s="14"/>
      <c r="D45" s="15" t="n">
        <f aca="false">SUM(D43:D44)</f>
        <v>26672</v>
      </c>
      <c r="E45" s="18"/>
    </row>
    <row r="46" customFormat="false" ht="13.8" hidden="false" customHeight="false" outlineLevel="0" collapsed="false">
      <c r="A46" s="4"/>
      <c r="B46" s="4"/>
      <c r="C46" s="14"/>
      <c r="D46" s="15"/>
      <c r="E46" s="18"/>
    </row>
    <row r="47" s="2" customFormat="true" ht="13.8" hidden="false" customHeight="false" outlineLevel="0" collapsed="false">
      <c r="A47" s="2" t="s">
        <v>40</v>
      </c>
      <c r="D47" s="3" t="n">
        <f aca="false">SUM(D26+D28+D33+D38+D40+D42+D45)</f>
        <v>1040440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RowHeight="15" zeroHeight="false" outlineLevelRow="0" outlineLevelCol="0"/>
  <cols>
    <col collapsed="false" customWidth="true" hidden="false" outlineLevel="0" max="1" min="1" style="0" width="25.4"/>
    <col collapsed="false" customWidth="true" hidden="false" outlineLevel="0" max="3" min="2" style="0" width="9.13"/>
    <col collapsed="false" customWidth="true" hidden="false" outlineLevel="0" max="4" min="4" style="0" width="18.77"/>
    <col collapsed="false" customWidth="true" hidden="false" outlineLevel="0" max="5" min="5" style="0" width="76.28"/>
    <col collapsed="false" customWidth="true" hidden="false" outlineLevel="0" max="1025" min="6" style="0" width="9.13"/>
  </cols>
  <sheetData>
    <row r="1" customFormat="false" ht="15" hidden="false" customHeight="false" outlineLevel="0" collapsed="false">
      <c r="A1" s="2" t="s">
        <v>312</v>
      </c>
      <c r="B1" s="2"/>
      <c r="C1" s="2"/>
      <c r="D1" s="2"/>
    </row>
    <row r="2" customFormat="false" ht="15" hidden="false" customHeight="false" outlineLevel="0" collapsed="false">
      <c r="A2" s="2" t="s">
        <v>1</v>
      </c>
      <c r="B2" s="2"/>
      <c r="C2" s="2"/>
      <c r="D2" s="2"/>
    </row>
    <row r="3" customFormat="false" ht="15" hidden="false" customHeight="false" outlineLevel="0" collapsed="false">
      <c r="A3" s="2"/>
      <c r="B3" s="2"/>
      <c r="C3" s="2"/>
      <c r="D3" s="2"/>
    </row>
    <row r="4" customFormat="false" ht="15" hidden="false" customHeight="false" outlineLevel="0" collapsed="false">
      <c r="A4" s="2" t="s">
        <v>2</v>
      </c>
      <c r="B4" s="2"/>
      <c r="C4" s="2"/>
      <c r="D4" s="2"/>
    </row>
    <row r="5" customFormat="false" ht="15" hidden="false" customHeight="false" outlineLevel="0" collapsed="false">
      <c r="A5" s="2" t="s">
        <v>41</v>
      </c>
      <c r="B5" s="2"/>
      <c r="C5" s="2"/>
      <c r="D5" s="2"/>
    </row>
    <row r="6" customFormat="false" ht="15" hidden="false" customHeight="false" outlineLevel="0" collapsed="false">
      <c r="A6" s="2"/>
      <c r="B6" s="2"/>
      <c r="C6" s="2"/>
      <c r="D6" s="2"/>
    </row>
    <row r="7" customFormat="false" ht="15" hidden="false" customHeight="false" outlineLevel="0" collapsed="false">
      <c r="A7" s="2"/>
      <c r="B7" s="2"/>
      <c r="C7" s="2"/>
      <c r="D7" s="2"/>
    </row>
    <row r="8" customFormat="false" ht="13.8" hidden="false" customHeight="false" outlineLevel="0" collapsed="false">
      <c r="A8" s="2" t="s">
        <v>519</v>
      </c>
      <c r="B8" s="2"/>
      <c r="C8" s="2"/>
      <c r="D8" s="60" t="s">
        <v>740</v>
      </c>
      <c r="E8" s="71"/>
    </row>
    <row r="10" customFormat="false" ht="15" hidden="false" customHeight="false" outlineLevel="0" collapsed="false">
      <c r="A10" s="4" t="s">
        <v>5</v>
      </c>
      <c r="B10" s="5" t="s">
        <v>6</v>
      </c>
      <c r="C10" s="5" t="s">
        <v>7</v>
      </c>
      <c r="D10" s="5" t="s">
        <v>8</v>
      </c>
      <c r="E10" s="4" t="s">
        <v>9</v>
      </c>
    </row>
    <row r="11" customFormat="false" ht="13.8" hidden="false" customHeight="false" outlineLevel="0" collapsed="false">
      <c r="A11" s="7" t="s">
        <v>45</v>
      </c>
      <c r="B11" s="8"/>
      <c r="C11" s="9" t="s">
        <v>224</v>
      </c>
      <c r="D11" s="10" t="n">
        <v>30007.9</v>
      </c>
      <c r="E11" s="17" t="s">
        <v>235</v>
      </c>
    </row>
    <row r="12" customFormat="false" ht="13.8" hidden="false" customHeight="false" outlineLevel="0" collapsed="false">
      <c r="A12" s="7"/>
      <c r="B12" s="8"/>
      <c r="C12" s="9" t="s">
        <v>90</v>
      </c>
      <c r="D12" s="10" t="n">
        <v>14686.58</v>
      </c>
      <c r="E12" s="17" t="s">
        <v>741</v>
      </c>
    </row>
    <row r="13" customFormat="false" ht="13.8" hidden="false" customHeight="false" outlineLevel="0" collapsed="false">
      <c r="A13" s="24" t="s">
        <v>48</v>
      </c>
      <c r="B13" s="5"/>
      <c r="C13" s="25"/>
      <c r="D13" s="15" t="n">
        <f aca="false">SUM(D11:D12)</f>
        <v>44694.48</v>
      </c>
      <c r="E13" s="4"/>
    </row>
    <row r="14" customFormat="false" ht="13.8" hidden="false" customHeight="false" outlineLevel="0" collapsed="false">
      <c r="A14" s="7" t="s">
        <v>49</v>
      </c>
      <c r="B14" s="8"/>
      <c r="C14" s="9" t="s">
        <v>90</v>
      </c>
      <c r="D14" s="10" t="n">
        <v>228.79</v>
      </c>
      <c r="E14" s="17" t="s">
        <v>742</v>
      </c>
    </row>
    <row r="15" customFormat="false" ht="13.8" hidden="false" customHeight="false" outlineLevel="0" collapsed="false">
      <c r="A15" s="7"/>
      <c r="B15" s="8"/>
      <c r="C15" s="9" t="s">
        <v>224</v>
      </c>
      <c r="D15" s="10" t="n">
        <v>1708.74</v>
      </c>
      <c r="E15" s="17" t="s">
        <v>743</v>
      </c>
    </row>
    <row r="16" customFormat="false" ht="13.8" hidden="false" customHeight="false" outlineLevel="0" collapsed="false">
      <c r="A16" s="24" t="s">
        <v>54</v>
      </c>
      <c r="B16" s="5"/>
      <c r="C16" s="25"/>
      <c r="D16" s="15" t="n">
        <f aca="false">SUM(D14:D15)</f>
        <v>1937.53</v>
      </c>
      <c r="E16" s="4"/>
    </row>
    <row r="17" customFormat="false" ht="13.8" hidden="false" customHeight="false" outlineLevel="0" collapsed="false">
      <c r="A17" s="7" t="s">
        <v>55</v>
      </c>
      <c r="B17" s="5"/>
      <c r="C17" s="57" t="s">
        <v>109</v>
      </c>
      <c r="D17" s="72" t="n">
        <v>7596.35</v>
      </c>
      <c r="E17" s="17" t="s">
        <v>744</v>
      </c>
    </row>
    <row r="18" customFormat="false" ht="13.8" hidden="false" customHeight="false" outlineLevel="0" collapsed="false">
      <c r="A18" s="24" t="s">
        <v>57</v>
      </c>
      <c r="B18" s="4"/>
      <c r="C18" s="26"/>
      <c r="D18" s="15" t="n">
        <f aca="false">SUM(D17:D17)</f>
        <v>7596.35</v>
      </c>
      <c r="E18" s="4"/>
    </row>
    <row r="19" customFormat="false" ht="13.8" hidden="false" customHeight="false" outlineLevel="0" collapsed="false">
      <c r="A19" s="7" t="s">
        <v>163</v>
      </c>
      <c r="B19" s="5"/>
      <c r="C19" s="57" t="s">
        <v>90</v>
      </c>
      <c r="D19" s="72" t="n">
        <v>5662.92</v>
      </c>
      <c r="E19" s="17" t="s">
        <v>745</v>
      </c>
    </row>
    <row r="20" s="2" customFormat="true" ht="13.8" hidden="false" customHeight="false" outlineLevel="0" collapsed="false">
      <c r="A20" s="24" t="s">
        <v>165</v>
      </c>
      <c r="B20" s="5"/>
      <c r="C20" s="87"/>
      <c r="D20" s="77" t="n">
        <f aca="false">SUM(D19)</f>
        <v>5662.92</v>
      </c>
      <c r="E20" s="4"/>
    </row>
    <row r="21" customFormat="false" ht="13.8" hidden="false" customHeight="false" outlineLevel="0" collapsed="false">
      <c r="A21" s="7" t="s">
        <v>58</v>
      </c>
      <c r="B21" s="17"/>
      <c r="C21" s="9"/>
      <c r="D21" s="27"/>
      <c r="E21" s="17"/>
    </row>
    <row r="22" customFormat="false" ht="13.8" hidden="false" customHeight="false" outlineLevel="0" collapsed="false">
      <c r="A22" s="17"/>
      <c r="B22" s="4"/>
      <c r="C22" s="57" t="s">
        <v>224</v>
      </c>
      <c r="D22" s="72" t="n">
        <v>2338.19</v>
      </c>
      <c r="E22" s="17" t="s">
        <v>746</v>
      </c>
    </row>
    <row r="23" customFormat="false" ht="13.8" hidden="false" customHeight="false" outlineLevel="0" collapsed="false">
      <c r="A23" s="17"/>
      <c r="B23" s="4"/>
      <c r="C23" s="57" t="s">
        <v>224</v>
      </c>
      <c r="D23" s="72" t="n">
        <v>270.21</v>
      </c>
      <c r="E23" s="17" t="s">
        <v>747</v>
      </c>
    </row>
    <row r="24" customFormat="false" ht="13.8" hidden="false" customHeight="false" outlineLevel="0" collapsed="false">
      <c r="A24" s="17"/>
      <c r="B24" s="4"/>
      <c r="C24" s="57" t="s">
        <v>224</v>
      </c>
      <c r="D24" s="72" t="n">
        <v>759.49</v>
      </c>
      <c r="E24" s="17" t="s">
        <v>746</v>
      </c>
    </row>
    <row r="25" customFormat="false" ht="13.8" hidden="false" customHeight="false" outlineLevel="0" collapsed="false">
      <c r="A25" s="7"/>
      <c r="B25" s="17"/>
      <c r="C25" s="9" t="s">
        <v>90</v>
      </c>
      <c r="D25" s="27" t="n">
        <v>1046.17</v>
      </c>
      <c r="E25" s="17" t="s">
        <v>748</v>
      </c>
    </row>
    <row r="26" customFormat="false" ht="13.8" hidden="false" customHeight="false" outlineLevel="0" collapsed="false">
      <c r="A26" s="7"/>
      <c r="B26" s="17"/>
      <c r="C26" s="9" t="s">
        <v>90</v>
      </c>
      <c r="D26" s="27" t="n">
        <v>147.48</v>
      </c>
      <c r="E26" s="17" t="s">
        <v>749</v>
      </c>
    </row>
    <row r="27" customFormat="false" ht="13.8" hidden="false" customHeight="false" outlineLevel="0" collapsed="false">
      <c r="A27" s="7"/>
      <c r="B27" s="17"/>
      <c r="C27" s="9" t="s">
        <v>53</v>
      </c>
      <c r="D27" s="27" t="n">
        <v>28.35</v>
      </c>
      <c r="E27" s="17" t="s">
        <v>749</v>
      </c>
    </row>
    <row r="28" customFormat="false" ht="13.8" hidden="false" customHeight="false" outlineLevel="0" collapsed="false">
      <c r="A28" s="7"/>
      <c r="B28" s="17"/>
      <c r="C28" s="9" t="s">
        <v>53</v>
      </c>
      <c r="D28" s="27" t="n">
        <v>28.35</v>
      </c>
      <c r="E28" s="17" t="s">
        <v>749</v>
      </c>
    </row>
    <row r="29" customFormat="false" ht="13.8" hidden="false" customHeight="false" outlineLevel="0" collapsed="false">
      <c r="A29" s="7"/>
      <c r="B29" s="17"/>
      <c r="C29" s="9" t="s">
        <v>53</v>
      </c>
      <c r="D29" s="27" t="n">
        <v>28.35</v>
      </c>
      <c r="E29" s="17" t="s">
        <v>749</v>
      </c>
    </row>
    <row r="30" customFormat="false" ht="13.8" hidden="false" customHeight="false" outlineLevel="0" collapsed="false">
      <c r="A30" s="7"/>
      <c r="B30" s="17"/>
      <c r="C30" s="9" t="s">
        <v>750</v>
      </c>
      <c r="D30" s="27" t="n">
        <v>1508.11</v>
      </c>
      <c r="E30" s="17" t="s">
        <v>751</v>
      </c>
    </row>
    <row r="31" customFormat="false" ht="13.8" hidden="false" customHeight="false" outlineLevel="0" collapsed="false">
      <c r="A31" s="4" t="s">
        <v>64</v>
      </c>
      <c r="B31" s="4"/>
      <c r="C31" s="14"/>
      <c r="D31" s="15" t="n">
        <f aca="false">SUM(D21:D30)</f>
        <v>6154.7</v>
      </c>
      <c r="E31" s="17"/>
    </row>
    <row r="32" customFormat="false" ht="13.8" hidden="false" customHeight="false" outlineLevel="0" collapsed="false">
      <c r="A32" s="17" t="s">
        <v>65</v>
      </c>
      <c r="B32" s="4"/>
      <c r="C32" s="57" t="s">
        <v>234</v>
      </c>
      <c r="D32" s="72" t="n">
        <v>2646.52</v>
      </c>
      <c r="E32" s="17" t="s">
        <v>752</v>
      </c>
    </row>
    <row r="33" customFormat="false" ht="13.8" hidden="false" customHeight="false" outlineLevel="0" collapsed="false">
      <c r="A33" s="17"/>
      <c r="B33" s="4"/>
      <c r="C33" s="57" t="s">
        <v>145</v>
      </c>
      <c r="D33" s="72" t="n">
        <v>6217.98</v>
      </c>
      <c r="E33" s="17" t="s">
        <v>753</v>
      </c>
    </row>
    <row r="34" customFormat="false" ht="13.8" hidden="false" customHeight="false" outlineLevel="0" collapsed="false">
      <c r="A34" s="17"/>
      <c r="B34" s="4"/>
      <c r="C34" s="57" t="s">
        <v>145</v>
      </c>
      <c r="D34" s="72" t="n">
        <v>560.18</v>
      </c>
      <c r="E34" s="17" t="s">
        <v>754</v>
      </c>
    </row>
    <row r="35" customFormat="false" ht="13.8" hidden="false" customHeight="false" outlineLevel="0" collapsed="false">
      <c r="A35" s="17"/>
      <c r="B35" s="4"/>
      <c r="C35" s="57" t="s">
        <v>224</v>
      </c>
      <c r="D35" s="72" t="n">
        <v>1293.76</v>
      </c>
      <c r="E35" s="17" t="s">
        <v>755</v>
      </c>
    </row>
    <row r="36" customFormat="false" ht="13.8" hidden="false" customHeight="false" outlineLevel="0" collapsed="false">
      <c r="A36" s="17"/>
      <c r="B36" s="4"/>
      <c r="C36" s="57" t="s">
        <v>224</v>
      </c>
      <c r="D36" s="72" t="n">
        <v>9.9</v>
      </c>
      <c r="E36" s="17" t="s">
        <v>756</v>
      </c>
    </row>
    <row r="37" customFormat="false" ht="13.8" hidden="false" customHeight="false" outlineLevel="0" collapsed="false">
      <c r="A37" s="17"/>
      <c r="B37" s="4"/>
      <c r="C37" s="57" t="s">
        <v>224</v>
      </c>
      <c r="D37" s="72" t="n">
        <v>109.89</v>
      </c>
      <c r="E37" s="17" t="s">
        <v>756</v>
      </c>
    </row>
    <row r="38" customFormat="false" ht="13.8" hidden="false" customHeight="false" outlineLevel="0" collapsed="false">
      <c r="A38" s="17"/>
      <c r="B38" s="4"/>
      <c r="C38" s="57" t="s">
        <v>224</v>
      </c>
      <c r="D38" s="72" t="n">
        <v>167.8</v>
      </c>
      <c r="E38" s="17" t="s">
        <v>757</v>
      </c>
    </row>
    <row r="39" customFormat="false" ht="13.8" hidden="false" customHeight="false" outlineLevel="0" collapsed="false">
      <c r="A39" s="17"/>
      <c r="B39" s="4"/>
      <c r="C39" s="57" t="s">
        <v>224</v>
      </c>
      <c r="D39" s="72" t="n">
        <v>1862.67</v>
      </c>
      <c r="E39" s="17" t="s">
        <v>757</v>
      </c>
    </row>
    <row r="40" customFormat="false" ht="13.8" hidden="false" customHeight="false" outlineLevel="0" collapsed="false">
      <c r="A40" s="17"/>
      <c r="B40" s="4"/>
      <c r="C40" s="57" t="s">
        <v>161</v>
      </c>
      <c r="D40" s="72" t="n">
        <v>250</v>
      </c>
      <c r="E40" s="17" t="s">
        <v>758</v>
      </c>
    </row>
    <row r="41" customFormat="false" ht="13.8" hidden="false" customHeight="false" outlineLevel="0" collapsed="false">
      <c r="A41" s="17"/>
      <c r="B41" s="4"/>
      <c r="C41" s="57" t="s">
        <v>90</v>
      </c>
      <c r="D41" s="72" t="n">
        <v>4443.12</v>
      </c>
      <c r="E41" s="17" t="s">
        <v>408</v>
      </c>
    </row>
    <row r="42" customFormat="false" ht="13.8" hidden="false" customHeight="false" outlineLevel="0" collapsed="false">
      <c r="A42" s="17"/>
      <c r="B42" s="4"/>
      <c r="C42" s="57" t="s">
        <v>90</v>
      </c>
      <c r="D42" s="72" t="n">
        <v>4974.29</v>
      </c>
      <c r="E42" s="17" t="s">
        <v>701</v>
      </c>
    </row>
    <row r="43" customFormat="false" ht="13.8" hidden="false" customHeight="false" outlineLevel="0" collapsed="false">
      <c r="A43" s="17"/>
      <c r="B43" s="4"/>
      <c r="C43" s="57" t="s">
        <v>90</v>
      </c>
      <c r="D43" s="72" t="n">
        <v>298.87</v>
      </c>
      <c r="E43" s="17" t="s">
        <v>759</v>
      </c>
    </row>
    <row r="44" customFormat="false" ht="13.8" hidden="false" customHeight="false" outlineLevel="0" collapsed="false">
      <c r="A44" s="17"/>
      <c r="B44" s="4"/>
      <c r="C44" s="57" t="s">
        <v>90</v>
      </c>
      <c r="D44" s="72" t="n">
        <v>28.45</v>
      </c>
      <c r="E44" s="17" t="s">
        <v>760</v>
      </c>
    </row>
    <row r="45" customFormat="false" ht="13.8" hidden="false" customHeight="false" outlineLevel="0" collapsed="false">
      <c r="A45" s="88"/>
      <c r="B45" s="4"/>
      <c r="C45" s="57" t="s">
        <v>90</v>
      </c>
      <c r="D45" s="72" t="n">
        <v>315.85</v>
      </c>
      <c r="E45" s="17" t="s">
        <v>760</v>
      </c>
    </row>
    <row r="46" customFormat="false" ht="13.8" hidden="false" customHeight="false" outlineLevel="0" collapsed="false">
      <c r="A46" s="4" t="s">
        <v>71</v>
      </c>
      <c r="B46" s="4"/>
      <c r="C46" s="14"/>
      <c r="D46" s="15" t="n">
        <f aca="false">SUM(D32:D45)</f>
        <v>23179.28</v>
      </c>
      <c r="E46" s="4"/>
    </row>
    <row r="47" customFormat="false" ht="13.8" hidden="false" customHeight="false" outlineLevel="0" collapsed="false">
      <c r="A47" s="17" t="s">
        <v>72</v>
      </c>
      <c r="B47" s="4"/>
      <c r="C47" s="57" t="s">
        <v>224</v>
      </c>
      <c r="D47" s="72" t="n">
        <v>3.51</v>
      </c>
      <c r="E47" s="89" t="s">
        <v>761</v>
      </c>
    </row>
    <row r="48" customFormat="false" ht="13.8" hidden="false" customHeight="false" outlineLevel="0" collapsed="false">
      <c r="A48" s="4"/>
      <c r="B48" s="4"/>
      <c r="C48" s="57" t="s">
        <v>224</v>
      </c>
      <c r="D48" s="72" t="n">
        <v>240.15</v>
      </c>
      <c r="E48" s="17" t="s">
        <v>354</v>
      </c>
    </row>
    <row r="49" customFormat="false" ht="13.8" hidden="false" customHeight="false" outlineLevel="0" collapsed="false">
      <c r="B49" s="4"/>
      <c r="C49" s="9" t="s">
        <v>224</v>
      </c>
      <c r="D49" s="10" t="n">
        <v>193.15</v>
      </c>
      <c r="E49" s="28" t="s">
        <v>355</v>
      </c>
    </row>
    <row r="50" customFormat="false" ht="13.8" hidden="false" customHeight="false" outlineLevel="0" collapsed="false">
      <c r="A50" s="17"/>
      <c r="B50" s="4"/>
      <c r="C50" s="9" t="s">
        <v>224</v>
      </c>
      <c r="D50" s="10" t="n">
        <v>7509.26</v>
      </c>
      <c r="E50" s="18" t="s">
        <v>762</v>
      </c>
    </row>
    <row r="51" customFormat="false" ht="13.8" hidden="false" customHeight="false" outlineLevel="0" collapsed="false">
      <c r="A51" s="17"/>
      <c r="B51" s="4"/>
      <c r="C51" s="9" t="s">
        <v>224</v>
      </c>
      <c r="D51" s="10" t="n">
        <v>12.09</v>
      </c>
      <c r="E51" s="17" t="s">
        <v>763</v>
      </c>
    </row>
    <row r="52" customFormat="false" ht="13.8" hidden="false" customHeight="false" outlineLevel="0" collapsed="false">
      <c r="A52" s="17"/>
      <c r="B52" s="4"/>
      <c r="C52" s="9" t="s">
        <v>224</v>
      </c>
      <c r="D52" s="10" t="n">
        <v>18.46</v>
      </c>
      <c r="E52" s="17" t="s">
        <v>764</v>
      </c>
    </row>
    <row r="53" customFormat="false" ht="13.8" hidden="false" customHeight="false" outlineLevel="0" collapsed="false">
      <c r="A53" s="17"/>
      <c r="B53" s="4"/>
      <c r="C53" s="9" t="s">
        <v>224</v>
      </c>
      <c r="D53" s="10" t="n">
        <v>11.46</v>
      </c>
      <c r="E53" s="17" t="s">
        <v>765</v>
      </c>
    </row>
    <row r="54" customFormat="false" ht="13.8" hidden="false" customHeight="false" outlineLevel="0" collapsed="false">
      <c r="A54" s="17"/>
      <c r="B54" s="4"/>
      <c r="C54" s="9" t="s">
        <v>224</v>
      </c>
      <c r="D54" s="10" t="n">
        <v>366.63</v>
      </c>
      <c r="E54" s="17" t="s">
        <v>766</v>
      </c>
    </row>
    <row r="55" customFormat="false" ht="13.8" hidden="false" customHeight="false" outlineLevel="0" collapsed="false">
      <c r="A55" s="17"/>
      <c r="B55" s="4"/>
      <c r="C55" s="9" t="s">
        <v>224</v>
      </c>
      <c r="D55" s="10" t="n">
        <v>114.3</v>
      </c>
      <c r="E55" s="17" t="s">
        <v>352</v>
      </c>
    </row>
    <row r="56" customFormat="false" ht="13.8" hidden="false" customHeight="false" outlineLevel="0" collapsed="false">
      <c r="A56" s="17"/>
      <c r="B56" s="4"/>
      <c r="C56" s="9" t="s">
        <v>224</v>
      </c>
      <c r="D56" s="10" t="n">
        <v>116.39</v>
      </c>
      <c r="E56" s="17" t="s">
        <v>539</v>
      </c>
    </row>
    <row r="57" customFormat="false" ht="13.8" hidden="false" customHeight="false" outlineLevel="0" collapsed="false">
      <c r="A57" s="17"/>
      <c r="B57" s="4"/>
      <c r="C57" s="9" t="s">
        <v>224</v>
      </c>
      <c r="D57" s="10" t="n">
        <v>400</v>
      </c>
      <c r="E57" s="17" t="s">
        <v>767</v>
      </c>
    </row>
    <row r="58" customFormat="false" ht="13.8" hidden="false" customHeight="false" outlineLevel="0" collapsed="false">
      <c r="A58" s="17"/>
      <c r="B58" s="4"/>
      <c r="C58" s="9" t="s">
        <v>161</v>
      </c>
      <c r="D58" s="10" t="n">
        <v>500</v>
      </c>
      <c r="E58" s="17" t="s">
        <v>768</v>
      </c>
    </row>
    <row r="59" customFormat="false" ht="13.8" hidden="false" customHeight="false" outlineLevel="0" collapsed="false">
      <c r="A59" s="17"/>
      <c r="B59" s="4"/>
      <c r="C59" s="9" t="s">
        <v>109</v>
      </c>
      <c r="D59" s="10" t="n">
        <v>6000</v>
      </c>
      <c r="E59" s="17" t="s">
        <v>769</v>
      </c>
    </row>
    <row r="60" customFormat="false" ht="13.8" hidden="false" customHeight="false" outlineLevel="0" collapsed="false">
      <c r="A60" s="17"/>
      <c r="B60" s="4"/>
      <c r="C60" s="9" t="s">
        <v>109</v>
      </c>
      <c r="D60" s="10" t="n">
        <v>120.62</v>
      </c>
      <c r="E60" s="17" t="s">
        <v>770</v>
      </c>
    </row>
    <row r="61" customFormat="false" ht="13.8" hidden="false" customHeight="false" outlineLevel="0" collapsed="false">
      <c r="A61" s="17"/>
      <c r="B61" s="4"/>
      <c r="C61" s="9" t="s">
        <v>109</v>
      </c>
      <c r="D61" s="10" t="n">
        <v>25.84</v>
      </c>
      <c r="E61" s="17" t="s">
        <v>771</v>
      </c>
    </row>
    <row r="62" customFormat="false" ht="13.8" hidden="false" customHeight="false" outlineLevel="0" collapsed="false">
      <c r="A62" s="17"/>
      <c r="B62" s="4"/>
      <c r="C62" s="9" t="s">
        <v>109</v>
      </c>
      <c r="D62" s="10" t="n">
        <v>14.99</v>
      </c>
      <c r="E62" s="17" t="s">
        <v>772</v>
      </c>
    </row>
    <row r="63" customFormat="false" ht="13.8" hidden="false" customHeight="false" outlineLevel="0" collapsed="false">
      <c r="A63" s="17"/>
      <c r="B63" s="4"/>
      <c r="C63" s="9" t="s">
        <v>109</v>
      </c>
      <c r="D63" s="10" t="n">
        <v>24045.41</v>
      </c>
      <c r="E63" s="17" t="s">
        <v>185</v>
      </c>
    </row>
    <row r="64" customFormat="false" ht="13.8" hidden="false" customHeight="false" outlineLevel="0" collapsed="false">
      <c r="A64" s="17"/>
      <c r="B64" s="4"/>
      <c r="C64" s="9" t="s">
        <v>109</v>
      </c>
      <c r="D64" s="10" t="n">
        <v>1954.21</v>
      </c>
      <c r="E64" s="17" t="s">
        <v>654</v>
      </c>
    </row>
    <row r="65" customFormat="false" ht="13.8" hidden="false" customHeight="false" outlineLevel="0" collapsed="false">
      <c r="A65" s="17"/>
      <c r="B65" s="4"/>
      <c r="C65" s="9" t="s">
        <v>109</v>
      </c>
      <c r="D65" s="10" t="n">
        <v>21691.72</v>
      </c>
      <c r="E65" s="17" t="s">
        <v>654</v>
      </c>
    </row>
    <row r="66" customFormat="false" ht="13.8" hidden="false" customHeight="false" outlineLevel="0" collapsed="false">
      <c r="A66" s="17"/>
      <c r="B66" s="4"/>
      <c r="C66" s="9" t="s">
        <v>109</v>
      </c>
      <c r="D66" s="10" t="n">
        <v>418.03</v>
      </c>
      <c r="E66" s="17" t="s">
        <v>469</v>
      </c>
    </row>
    <row r="67" customFormat="false" ht="13.8" hidden="false" customHeight="false" outlineLevel="0" collapsed="false">
      <c r="A67" s="17"/>
      <c r="B67" s="4"/>
      <c r="C67" s="9" t="s">
        <v>109</v>
      </c>
      <c r="D67" s="10" t="n">
        <v>2299</v>
      </c>
      <c r="E67" s="17" t="s">
        <v>334</v>
      </c>
    </row>
    <row r="68" customFormat="false" ht="13.8" hidden="false" customHeight="false" outlineLevel="0" collapsed="false">
      <c r="A68" s="17"/>
      <c r="B68" s="4"/>
      <c r="C68" s="9" t="s">
        <v>109</v>
      </c>
      <c r="D68" s="10" t="n">
        <v>5470</v>
      </c>
      <c r="E68" s="17" t="s">
        <v>463</v>
      </c>
    </row>
    <row r="69" customFormat="false" ht="13.8" hidden="false" customHeight="false" outlineLevel="0" collapsed="false">
      <c r="A69" s="17"/>
      <c r="B69" s="17"/>
      <c r="C69" s="9" t="s">
        <v>135</v>
      </c>
      <c r="D69" s="10" t="n">
        <v>762.84</v>
      </c>
      <c r="E69" s="17" t="s">
        <v>773</v>
      </c>
    </row>
    <row r="70" customFormat="false" ht="13.8" hidden="false" customHeight="false" outlineLevel="0" collapsed="false">
      <c r="A70" s="17"/>
      <c r="B70" s="17"/>
      <c r="C70" s="9" t="s">
        <v>90</v>
      </c>
      <c r="D70" s="10" t="n">
        <v>3.51</v>
      </c>
      <c r="E70" s="17" t="s">
        <v>761</v>
      </c>
    </row>
    <row r="71" customFormat="false" ht="13.8" hidden="false" customHeight="false" outlineLevel="0" collapsed="false">
      <c r="A71" s="17"/>
      <c r="B71" s="17"/>
      <c r="C71" s="9" t="s">
        <v>90</v>
      </c>
      <c r="D71" s="10" t="n">
        <v>31.76</v>
      </c>
      <c r="E71" s="17" t="s">
        <v>551</v>
      </c>
    </row>
    <row r="72" customFormat="false" ht="13.8" hidden="false" customHeight="false" outlineLevel="0" collapsed="false">
      <c r="A72" s="17"/>
      <c r="B72" s="4"/>
      <c r="C72" s="57" t="s">
        <v>90</v>
      </c>
      <c r="D72" s="72" t="n">
        <v>28.38</v>
      </c>
      <c r="E72" s="17" t="s">
        <v>774</v>
      </c>
    </row>
    <row r="73" customFormat="false" ht="13.8" hidden="false" customHeight="false" outlineLevel="0" collapsed="false">
      <c r="A73" s="17"/>
      <c r="B73" s="4"/>
      <c r="C73" s="57" t="s">
        <v>90</v>
      </c>
      <c r="D73" s="72" t="n">
        <v>1905.75</v>
      </c>
      <c r="E73" s="17" t="s">
        <v>176</v>
      </c>
    </row>
    <row r="74" customFormat="false" ht="13.8" hidden="false" customHeight="false" outlineLevel="0" collapsed="false">
      <c r="A74" s="17"/>
      <c r="B74" s="17"/>
      <c r="C74" s="9" t="s">
        <v>53</v>
      </c>
      <c r="D74" s="10" t="n">
        <v>109.03</v>
      </c>
      <c r="E74" s="17" t="s">
        <v>355</v>
      </c>
    </row>
    <row r="75" customFormat="false" ht="13.8" hidden="false" customHeight="false" outlineLevel="0" collapsed="false">
      <c r="A75" s="4" t="s">
        <v>97</v>
      </c>
      <c r="B75" s="4"/>
      <c r="C75" s="14"/>
      <c r="D75" s="15" t="n">
        <f aca="false">SUM(D47:D74)</f>
        <v>74366.49</v>
      </c>
      <c r="E75" s="18"/>
    </row>
    <row r="76" customFormat="false" ht="13.8" hidden="false" customHeight="false" outlineLevel="0" collapsed="false">
      <c r="A76" s="17" t="s">
        <v>98</v>
      </c>
      <c r="B76" s="17"/>
      <c r="C76" s="9" t="s">
        <v>126</v>
      </c>
      <c r="D76" s="10" t="n">
        <v>291.24</v>
      </c>
      <c r="E76" s="17" t="s">
        <v>144</v>
      </c>
    </row>
    <row r="77" customFormat="false" ht="13.8" hidden="false" customHeight="false" outlineLevel="0" collapsed="false">
      <c r="A77" s="17"/>
      <c r="B77" s="17"/>
      <c r="C77" s="9" t="s">
        <v>128</v>
      </c>
      <c r="D77" s="10" t="n">
        <v>1468.49</v>
      </c>
      <c r="E77" s="17" t="s">
        <v>144</v>
      </c>
    </row>
    <row r="78" customFormat="false" ht="13.8" hidden="false" customHeight="false" outlineLevel="0" collapsed="false">
      <c r="A78" s="17"/>
      <c r="B78" s="17"/>
      <c r="C78" s="9" t="s">
        <v>128</v>
      </c>
      <c r="D78" s="10" t="n">
        <v>138</v>
      </c>
      <c r="E78" s="17" t="s">
        <v>144</v>
      </c>
    </row>
    <row r="79" customFormat="false" ht="13.8" hidden="false" customHeight="false" outlineLevel="0" collapsed="false">
      <c r="A79" s="17"/>
      <c r="B79" s="17"/>
      <c r="C79" s="9" t="s">
        <v>224</v>
      </c>
      <c r="D79" s="10" t="n">
        <v>754.04</v>
      </c>
      <c r="E79" s="17" t="s">
        <v>144</v>
      </c>
    </row>
    <row r="80" customFormat="false" ht="13.8" hidden="false" customHeight="false" outlineLevel="0" collapsed="false">
      <c r="A80" s="17"/>
      <c r="B80" s="17"/>
      <c r="C80" s="9" t="s">
        <v>109</v>
      </c>
      <c r="D80" s="10" t="n">
        <v>746.83</v>
      </c>
      <c r="E80" s="17" t="s">
        <v>144</v>
      </c>
    </row>
    <row r="81" customFormat="false" ht="13.8" hidden="false" customHeight="false" outlineLevel="0" collapsed="false">
      <c r="A81" s="17"/>
      <c r="B81" s="17"/>
      <c r="C81" s="9" t="s">
        <v>109</v>
      </c>
      <c r="D81" s="10" t="n">
        <v>554.96</v>
      </c>
      <c r="E81" s="17" t="s">
        <v>144</v>
      </c>
    </row>
    <row r="82" customFormat="false" ht="13.8" hidden="false" customHeight="false" outlineLevel="0" collapsed="false">
      <c r="A82" s="17"/>
      <c r="B82" s="17"/>
      <c r="C82" s="9" t="s">
        <v>46</v>
      </c>
      <c r="D82" s="10" t="n">
        <v>340.65</v>
      </c>
      <c r="E82" s="17" t="s">
        <v>144</v>
      </c>
    </row>
    <row r="83" customFormat="false" ht="13.8" hidden="false" customHeight="false" outlineLevel="0" collapsed="false">
      <c r="A83" s="17"/>
      <c r="B83" s="17"/>
      <c r="C83" s="9" t="s">
        <v>135</v>
      </c>
      <c r="D83" s="10" t="n">
        <v>424.66</v>
      </c>
      <c r="E83" s="17" t="s">
        <v>144</v>
      </c>
    </row>
    <row r="84" customFormat="false" ht="13.8" hidden="false" customHeight="false" outlineLevel="0" collapsed="false">
      <c r="A84" s="17"/>
      <c r="B84" s="17"/>
      <c r="C84" s="9" t="s">
        <v>200</v>
      </c>
      <c r="D84" s="10" t="n">
        <v>160</v>
      </c>
      <c r="E84" s="17" t="s">
        <v>672</v>
      </c>
    </row>
    <row r="85" customFormat="false" ht="13.8" hidden="false" customHeight="false" outlineLevel="0" collapsed="false">
      <c r="A85" s="17"/>
      <c r="B85" s="17"/>
      <c r="C85" s="9" t="s">
        <v>90</v>
      </c>
      <c r="D85" s="10" t="n">
        <v>184.16</v>
      </c>
      <c r="E85" s="17" t="s">
        <v>144</v>
      </c>
    </row>
    <row r="86" customFormat="false" ht="13.8" hidden="false" customHeight="false" outlineLevel="0" collapsed="false">
      <c r="A86" s="4" t="s">
        <v>101</v>
      </c>
      <c r="B86" s="4"/>
      <c r="C86" s="14"/>
      <c r="D86" s="15" t="n">
        <f aca="false">SUM(D76:D85)</f>
        <v>5063.03</v>
      </c>
      <c r="E86" s="4"/>
    </row>
    <row r="87" s="23" customFormat="true" ht="13.8" hidden="false" customHeight="false" outlineLevel="0" collapsed="false">
      <c r="A87" s="11" t="n">
        <v>20.14</v>
      </c>
      <c r="B87" s="17"/>
      <c r="C87" s="9" t="s">
        <v>145</v>
      </c>
      <c r="D87" s="10" t="n">
        <v>191.41</v>
      </c>
      <c r="E87" s="17" t="s">
        <v>775</v>
      </c>
    </row>
    <row r="88" s="23" customFormat="true" ht="13.8" hidden="false" customHeight="false" outlineLevel="0" collapsed="false">
      <c r="A88" s="11"/>
      <c r="B88" s="17"/>
      <c r="C88" s="9" t="s">
        <v>109</v>
      </c>
      <c r="D88" s="10" t="n">
        <v>500</v>
      </c>
      <c r="E88" s="17" t="s">
        <v>775</v>
      </c>
    </row>
    <row r="89" s="23" customFormat="true" ht="13.8" hidden="false" customHeight="false" outlineLevel="0" collapsed="false">
      <c r="A89" s="11"/>
      <c r="B89" s="17"/>
      <c r="C89" s="9" t="s">
        <v>90</v>
      </c>
      <c r="D89" s="10" t="n">
        <v>500</v>
      </c>
      <c r="E89" s="17" t="s">
        <v>775</v>
      </c>
    </row>
    <row r="90" s="23" customFormat="true" ht="13.8" hidden="false" customHeight="false" outlineLevel="0" collapsed="false">
      <c r="A90" s="11"/>
      <c r="B90" s="17"/>
      <c r="C90" s="9" t="s">
        <v>90</v>
      </c>
      <c r="D90" s="10" t="n">
        <v>500</v>
      </c>
      <c r="E90" s="17" t="s">
        <v>775</v>
      </c>
    </row>
    <row r="91" s="23" customFormat="true" ht="13.8" hidden="false" customHeight="false" outlineLevel="0" collapsed="false">
      <c r="A91" s="11"/>
      <c r="B91" s="17"/>
      <c r="C91" s="9" t="s">
        <v>53</v>
      </c>
      <c r="D91" s="10" t="n">
        <v>448</v>
      </c>
      <c r="E91" s="17" t="s">
        <v>775</v>
      </c>
    </row>
    <row r="92" customFormat="false" ht="13.8" hidden="false" customHeight="false" outlineLevel="0" collapsed="false">
      <c r="A92" s="4" t="s">
        <v>722</v>
      </c>
      <c r="B92" s="4"/>
      <c r="C92" s="14"/>
      <c r="D92" s="15" t="n">
        <f aca="false">SUM(D87:D91)</f>
        <v>2139.41</v>
      </c>
      <c r="E92" s="4"/>
    </row>
    <row r="93" customFormat="false" ht="13.8" hidden="false" customHeight="false" outlineLevel="0" collapsed="false">
      <c r="A93" s="17" t="s">
        <v>105</v>
      </c>
      <c r="B93" s="17"/>
      <c r="C93" s="9"/>
      <c r="D93" s="10" t="n">
        <v>186</v>
      </c>
      <c r="E93" s="17" t="s">
        <v>202</v>
      </c>
    </row>
    <row r="94" customFormat="false" ht="13.8" hidden="false" customHeight="false" outlineLevel="0" collapsed="false">
      <c r="A94" s="4" t="s">
        <v>107</v>
      </c>
      <c r="B94" s="4"/>
      <c r="C94" s="14"/>
      <c r="D94" s="15" t="n">
        <f aca="false">SUM(D93:D93)</f>
        <v>186</v>
      </c>
      <c r="E94" s="4"/>
    </row>
    <row r="95" customFormat="false" ht="13.8" hidden="false" customHeight="false" outlineLevel="0" collapsed="false">
      <c r="A95" s="11" t="s">
        <v>776</v>
      </c>
      <c r="B95" s="17"/>
      <c r="C95" s="9" t="s">
        <v>126</v>
      </c>
      <c r="D95" s="10" t="n">
        <v>9967</v>
      </c>
      <c r="E95" s="17" t="s">
        <v>777</v>
      </c>
    </row>
    <row r="96" customFormat="false" ht="13.8" hidden="false" customHeight="false" outlineLevel="0" collapsed="false">
      <c r="A96" s="11"/>
      <c r="B96" s="17"/>
      <c r="C96" s="9" t="s">
        <v>126</v>
      </c>
      <c r="D96" s="10" t="n">
        <v>4300</v>
      </c>
      <c r="E96" s="17" t="s">
        <v>778</v>
      </c>
    </row>
    <row r="97" customFormat="false" ht="13.8" hidden="false" customHeight="false" outlineLevel="0" collapsed="false">
      <c r="A97" s="11"/>
      <c r="B97" s="17"/>
      <c r="C97" s="9" t="s">
        <v>221</v>
      </c>
      <c r="D97" s="10" t="n">
        <v>3310.47</v>
      </c>
      <c r="E97" s="17" t="s">
        <v>779</v>
      </c>
    </row>
    <row r="98" customFormat="false" ht="13.8" hidden="false" customHeight="false" outlineLevel="0" collapsed="false">
      <c r="A98" s="11"/>
      <c r="B98" s="17"/>
      <c r="C98" s="9" t="s">
        <v>221</v>
      </c>
      <c r="D98" s="10" t="n">
        <v>3400</v>
      </c>
      <c r="E98" s="17" t="s">
        <v>780</v>
      </c>
    </row>
    <row r="99" customFormat="false" ht="13.8" hidden="false" customHeight="false" outlineLevel="0" collapsed="false">
      <c r="A99" s="11"/>
      <c r="B99" s="17"/>
      <c r="C99" s="9" t="s">
        <v>234</v>
      </c>
      <c r="D99" s="10" t="n">
        <v>2355.26</v>
      </c>
      <c r="E99" s="17" t="s">
        <v>781</v>
      </c>
    </row>
    <row r="100" customFormat="false" ht="13.8" hidden="false" customHeight="false" outlineLevel="0" collapsed="false">
      <c r="A100" s="11"/>
      <c r="B100" s="17"/>
      <c r="C100" s="9" t="s">
        <v>128</v>
      </c>
      <c r="D100" s="10" t="n">
        <v>3282</v>
      </c>
      <c r="E100" s="17" t="s">
        <v>782</v>
      </c>
    </row>
    <row r="101" customFormat="false" ht="13.8" hidden="false" customHeight="false" outlineLevel="0" collapsed="false">
      <c r="A101" s="11"/>
      <c r="B101" s="17"/>
      <c r="C101" s="9" t="s">
        <v>200</v>
      </c>
      <c r="D101" s="10" t="n">
        <v>1250</v>
      </c>
      <c r="E101" s="17" t="s">
        <v>783</v>
      </c>
    </row>
    <row r="102" customFormat="false" ht="13.8" hidden="false" customHeight="false" outlineLevel="0" collapsed="false">
      <c r="A102" s="11"/>
      <c r="B102" s="17"/>
      <c r="C102" s="9" t="s">
        <v>200</v>
      </c>
      <c r="D102" s="10" t="n">
        <v>1565.7</v>
      </c>
      <c r="E102" s="17" t="s">
        <v>784</v>
      </c>
    </row>
    <row r="103" customFormat="false" ht="13.8" hidden="false" customHeight="false" outlineLevel="0" collapsed="false">
      <c r="A103" s="11"/>
      <c r="B103" s="17"/>
      <c r="C103" s="9" t="s">
        <v>90</v>
      </c>
      <c r="D103" s="10" t="n">
        <v>4000</v>
      </c>
      <c r="E103" s="17" t="s">
        <v>785</v>
      </c>
    </row>
    <row r="104" customFormat="false" ht="13.8" hidden="false" customHeight="false" outlineLevel="0" collapsed="false">
      <c r="A104" s="4" t="s">
        <v>113</v>
      </c>
      <c r="B104" s="4"/>
      <c r="C104" s="14"/>
      <c r="D104" s="15" t="n">
        <f aca="false">SUM(D95:D103)</f>
        <v>33430.43</v>
      </c>
      <c r="E104" s="4"/>
    </row>
    <row r="105" customFormat="false" ht="13.8" hidden="false" customHeight="false" outlineLevel="0" collapsed="false">
      <c r="A105" s="17" t="s">
        <v>212</v>
      </c>
      <c r="B105" s="17"/>
      <c r="C105" s="9" t="s">
        <v>224</v>
      </c>
      <c r="D105" s="10" t="n">
        <v>279.76</v>
      </c>
      <c r="E105" s="17" t="s">
        <v>786</v>
      </c>
    </row>
    <row r="106" customFormat="false" ht="13.8" hidden="false" customHeight="false" outlineLevel="0" collapsed="false">
      <c r="A106" s="4" t="s">
        <v>215</v>
      </c>
      <c r="B106" s="4"/>
      <c r="C106" s="14"/>
      <c r="D106" s="15" t="n">
        <f aca="false">SUM(D105:D105)</f>
        <v>279.76</v>
      </c>
      <c r="E106" s="4"/>
    </row>
    <row r="107" customFormat="false" ht="13.8" hidden="false" customHeight="false" outlineLevel="0" collapsed="false">
      <c r="A107" s="73" t="s">
        <v>727</v>
      </c>
      <c r="B107" s="17"/>
      <c r="C107" s="9" t="s">
        <v>135</v>
      </c>
      <c r="D107" s="10" t="n">
        <v>6183.26</v>
      </c>
      <c r="E107" s="17" t="s">
        <v>787</v>
      </c>
    </row>
    <row r="108" customFormat="false" ht="13.8" hidden="false" customHeight="false" outlineLevel="0" collapsed="false">
      <c r="A108" s="11"/>
      <c r="B108" s="17"/>
      <c r="C108" s="9" t="s">
        <v>135</v>
      </c>
      <c r="D108" s="10" t="n">
        <v>3078.4</v>
      </c>
      <c r="E108" s="17" t="s">
        <v>787</v>
      </c>
    </row>
    <row r="109" customFormat="false" ht="13.8" hidden="false" customHeight="false" outlineLevel="0" collapsed="false">
      <c r="A109" s="11"/>
      <c r="B109" s="17"/>
      <c r="C109" s="9" t="s">
        <v>135</v>
      </c>
      <c r="D109" s="10" t="n">
        <v>3748.12</v>
      </c>
      <c r="E109" s="17" t="s">
        <v>787</v>
      </c>
    </row>
    <row r="110" customFormat="false" ht="13.8" hidden="false" customHeight="false" outlineLevel="0" collapsed="false">
      <c r="A110" s="11"/>
      <c r="B110" s="17"/>
      <c r="C110" s="9" t="s">
        <v>135</v>
      </c>
      <c r="D110" s="10" t="n">
        <v>2955.04</v>
      </c>
      <c r="E110" s="17" t="s">
        <v>787</v>
      </c>
    </row>
    <row r="111" customFormat="false" ht="13.8" hidden="false" customHeight="false" outlineLevel="0" collapsed="false">
      <c r="A111" s="11"/>
      <c r="B111" s="17"/>
      <c r="C111" s="9" t="s">
        <v>135</v>
      </c>
      <c r="D111" s="10" t="n">
        <v>2844.81</v>
      </c>
      <c r="E111" s="17" t="s">
        <v>787</v>
      </c>
    </row>
    <row r="112" customFormat="false" ht="13.8" hidden="false" customHeight="false" outlineLevel="0" collapsed="false">
      <c r="A112" s="11"/>
      <c r="B112" s="17"/>
      <c r="C112" s="9" t="s">
        <v>135</v>
      </c>
      <c r="D112" s="10" t="n">
        <v>5701.98</v>
      </c>
      <c r="E112" s="17" t="s">
        <v>787</v>
      </c>
    </row>
    <row r="113" customFormat="false" ht="13.8" hidden="false" customHeight="false" outlineLevel="0" collapsed="false">
      <c r="A113" s="11"/>
      <c r="B113" s="17"/>
      <c r="C113" s="9" t="s">
        <v>135</v>
      </c>
      <c r="D113" s="10" t="n">
        <v>15456.61</v>
      </c>
      <c r="E113" s="17" t="s">
        <v>787</v>
      </c>
    </row>
    <row r="114" customFormat="false" ht="13.8" hidden="false" customHeight="false" outlineLevel="0" collapsed="false">
      <c r="A114" s="11"/>
      <c r="B114" s="17"/>
      <c r="C114" s="9" t="s">
        <v>135</v>
      </c>
      <c r="D114" s="10" t="n">
        <v>2793.92</v>
      </c>
      <c r="E114" s="17" t="s">
        <v>787</v>
      </c>
    </row>
    <row r="115" customFormat="false" ht="13.8" hidden="false" customHeight="false" outlineLevel="0" collapsed="false">
      <c r="A115" s="11"/>
      <c r="B115" s="17"/>
      <c r="C115" s="9" t="s">
        <v>135</v>
      </c>
      <c r="D115" s="10" t="n">
        <v>2927.76</v>
      </c>
      <c r="E115" s="17" t="s">
        <v>787</v>
      </c>
    </row>
    <row r="116" customFormat="false" ht="13.8" hidden="false" customHeight="false" outlineLevel="0" collapsed="false">
      <c r="A116" s="11"/>
      <c r="B116" s="17"/>
      <c r="C116" s="9" t="s">
        <v>135</v>
      </c>
      <c r="D116" s="10" t="n">
        <v>6554.76</v>
      </c>
      <c r="E116" s="17" t="s">
        <v>787</v>
      </c>
    </row>
    <row r="117" customFormat="false" ht="13.8" hidden="false" customHeight="false" outlineLevel="0" collapsed="false">
      <c r="A117" s="11"/>
      <c r="B117" s="17"/>
      <c r="C117" s="9" t="s">
        <v>135</v>
      </c>
      <c r="D117" s="10" t="n">
        <v>3833.62</v>
      </c>
      <c r="E117" s="17" t="s">
        <v>787</v>
      </c>
    </row>
    <row r="118" customFormat="false" ht="13.8" hidden="false" customHeight="false" outlineLevel="0" collapsed="false">
      <c r="A118" s="11"/>
      <c r="B118" s="17"/>
      <c r="C118" s="9" t="s">
        <v>135</v>
      </c>
      <c r="D118" s="10" t="n">
        <v>4366.45</v>
      </c>
      <c r="E118" s="17" t="s">
        <v>787</v>
      </c>
    </row>
    <row r="119" customFormat="false" ht="13.8" hidden="false" customHeight="false" outlineLevel="0" collapsed="false">
      <c r="A119" s="11"/>
      <c r="B119" s="17"/>
      <c r="C119" s="9" t="s">
        <v>135</v>
      </c>
      <c r="D119" s="10" t="n">
        <v>1735.38</v>
      </c>
      <c r="E119" s="17" t="s">
        <v>787</v>
      </c>
    </row>
    <row r="120" customFormat="false" ht="13.8" hidden="false" customHeight="false" outlineLevel="0" collapsed="false">
      <c r="A120" s="11"/>
      <c r="B120" s="17"/>
      <c r="C120" s="9" t="s">
        <v>135</v>
      </c>
      <c r="D120" s="10" t="n">
        <v>15000</v>
      </c>
      <c r="E120" s="17" t="s">
        <v>787</v>
      </c>
    </row>
    <row r="121" customFormat="false" ht="13.8" hidden="false" customHeight="false" outlineLevel="0" collapsed="false">
      <c r="A121" s="11"/>
      <c r="B121" s="17"/>
      <c r="C121" s="9" t="s">
        <v>135</v>
      </c>
      <c r="D121" s="10" t="n">
        <v>3000</v>
      </c>
      <c r="E121" s="17" t="s">
        <v>787</v>
      </c>
    </row>
    <row r="122" customFormat="false" ht="13.8" hidden="false" customHeight="false" outlineLevel="0" collapsed="false">
      <c r="A122" s="11"/>
      <c r="B122" s="17"/>
      <c r="C122" s="9" t="s">
        <v>135</v>
      </c>
      <c r="D122" s="10" t="n">
        <v>15000</v>
      </c>
      <c r="E122" s="17" t="s">
        <v>787</v>
      </c>
    </row>
    <row r="123" customFormat="false" ht="13.8" hidden="false" customHeight="false" outlineLevel="0" collapsed="false">
      <c r="A123" s="11"/>
      <c r="B123" s="17"/>
      <c r="C123" s="9" t="s">
        <v>135</v>
      </c>
      <c r="D123" s="10" t="n">
        <v>3000</v>
      </c>
      <c r="E123" s="17" t="s">
        <v>787</v>
      </c>
    </row>
    <row r="124" customFormat="false" ht="13.8" hidden="false" customHeight="false" outlineLevel="0" collapsed="false">
      <c r="A124" s="11"/>
      <c r="B124" s="17"/>
      <c r="C124" s="9" t="s">
        <v>135</v>
      </c>
      <c r="D124" s="10" t="n">
        <v>30000</v>
      </c>
      <c r="E124" s="17" t="s">
        <v>787</v>
      </c>
    </row>
    <row r="125" customFormat="false" ht="13.8" hidden="false" customHeight="false" outlineLevel="0" collapsed="false">
      <c r="A125" s="11"/>
      <c r="B125" s="17"/>
      <c r="C125" s="9" t="s">
        <v>135</v>
      </c>
      <c r="D125" s="10" t="n">
        <v>3000</v>
      </c>
      <c r="E125" s="17" t="s">
        <v>787</v>
      </c>
    </row>
    <row r="126" customFormat="false" ht="13.8" hidden="false" customHeight="false" outlineLevel="0" collapsed="false">
      <c r="A126" s="11"/>
      <c r="B126" s="17"/>
      <c r="C126" s="9" t="s">
        <v>135</v>
      </c>
      <c r="D126" s="10" t="n">
        <v>3000</v>
      </c>
      <c r="E126" s="17" t="s">
        <v>787</v>
      </c>
    </row>
    <row r="127" customFormat="false" ht="13.8" hidden="false" customHeight="false" outlineLevel="0" collapsed="false">
      <c r="A127" s="11"/>
      <c r="B127" s="17"/>
      <c r="C127" s="9" t="s">
        <v>135</v>
      </c>
      <c r="D127" s="10" t="n">
        <v>6000</v>
      </c>
      <c r="E127" s="17" t="s">
        <v>787</v>
      </c>
    </row>
    <row r="128" customFormat="false" ht="13.8" hidden="false" customHeight="false" outlineLevel="0" collapsed="false">
      <c r="A128" s="11"/>
      <c r="B128" s="17"/>
      <c r="C128" s="9" t="s">
        <v>135</v>
      </c>
      <c r="D128" s="10" t="n">
        <v>15000</v>
      </c>
      <c r="E128" s="17" t="s">
        <v>787</v>
      </c>
    </row>
    <row r="129" customFormat="false" ht="13.8" hidden="false" customHeight="false" outlineLevel="0" collapsed="false">
      <c r="A129" s="29" t="s">
        <v>118</v>
      </c>
      <c r="B129" s="4"/>
      <c r="C129" s="14"/>
      <c r="D129" s="15" t="n">
        <f aca="false">SUM(D107:D128)</f>
        <v>155180.11</v>
      </c>
      <c r="E129" s="17"/>
    </row>
    <row r="130" customFormat="false" ht="13.8" hidden="false" customHeight="false" outlineLevel="0" collapsed="false">
      <c r="A130" s="30" t="s">
        <v>119</v>
      </c>
      <c r="B130" s="17"/>
      <c r="C130" s="9" t="s">
        <v>12</v>
      </c>
      <c r="D130" s="10" t="n">
        <v>1134</v>
      </c>
      <c r="E130" s="17" t="s">
        <v>788</v>
      </c>
    </row>
    <row r="131" customFormat="false" ht="13.8" hidden="false" customHeight="false" outlineLevel="0" collapsed="false">
      <c r="A131" s="31" t="s">
        <v>121</v>
      </c>
      <c r="B131" s="17"/>
      <c r="C131" s="9"/>
      <c r="D131" s="15" t="n">
        <f aca="false">SUM(D130:D130)</f>
        <v>1134</v>
      </c>
      <c r="E131" s="17"/>
    </row>
    <row r="132" customFormat="false" ht="13.8" hidden="false" customHeight="false" outlineLevel="0" collapsed="false">
      <c r="A132" s="30" t="n">
        <v>65.01</v>
      </c>
      <c r="B132" s="17"/>
      <c r="C132" s="9"/>
      <c r="D132" s="10" t="n">
        <v>2008473.05</v>
      </c>
      <c r="E132" s="17" t="s">
        <v>226</v>
      </c>
    </row>
    <row r="133" customFormat="false" ht="13.8" hidden="false" customHeight="false" outlineLevel="0" collapsed="false">
      <c r="A133" s="31" t="s">
        <v>123</v>
      </c>
      <c r="B133" s="17"/>
      <c r="C133" s="9"/>
      <c r="D133" s="15" t="n">
        <f aca="false">SUM(D132)</f>
        <v>2008473.05</v>
      </c>
      <c r="E133" s="17"/>
    </row>
    <row r="134" customFormat="false" ht="13.8" hidden="false" customHeight="false" outlineLevel="0" collapsed="false">
      <c r="A134" s="30" t="s">
        <v>228</v>
      </c>
      <c r="B134" s="17"/>
      <c r="C134" s="9"/>
      <c r="D134" s="10" t="n">
        <v>15137702.17</v>
      </c>
      <c r="E134" s="17" t="s">
        <v>226</v>
      </c>
    </row>
    <row r="135" customFormat="false" ht="13.8" hidden="false" customHeight="false" outlineLevel="0" collapsed="false">
      <c r="A135" s="31" t="s">
        <v>291</v>
      </c>
      <c r="B135" s="4"/>
      <c r="C135" s="14"/>
      <c r="D135" s="15" t="n">
        <f aca="false">SUM(D134:D134)</f>
        <v>15137702.17</v>
      </c>
      <c r="E135" s="28"/>
    </row>
    <row r="136" s="2" customFormat="true" ht="13.8" hidden="false" customHeight="false" outlineLevel="0" collapsed="false">
      <c r="A136" s="2" t="s">
        <v>40</v>
      </c>
      <c r="D136" s="90" t="n">
        <f aca="false">SUM(D13+D16+D18+D20+D31+D46+D75+D86+D92+D94+D104+D106+D129+D131+D133+D135)</f>
        <v>17507179.71</v>
      </c>
    </row>
    <row r="137" customFormat="false" ht="13.8" hidden="false" customHeight="false" outlineLevel="0" collapsed="false"/>
    <row r="138" customFormat="false" ht="13.8" hidden="false" customHeight="false" outlineLevel="0" collapsed="false"/>
    <row r="139" customFormat="false" ht="13.8" hidden="false" customHeight="false" outlineLevel="0" collapsed="false"/>
    <row r="140" customFormat="false" ht="13.8" hidden="false" customHeight="false" outlineLevel="0" collapsed="false"/>
    <row r="141" customFormat="false" ht="13.8" hidden="false" customHeight="false" outlineLevel="0" collapsed="false"/>
    <row r="142" customFormat="false" ht="13.8" hidden="false" customHeight="false" outlineLevel="0" collapsed="false"/>
    <row r="143" customFormat="false" ht="13.8" hidden="false" customHeight="false" outlineLevel="0" collapsed="false"/>
    <row r="144" customFormat="false" ht="13.8" hidden="false" customHeight="false" outlineLevel="0" collapsed="false"/>
    <row r="145" customFormat="false" ht="13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RowHeight="15" zeroHeight="false" outlineLevelRow="0" outlineLevelCol="0"/>
  <cols>
    <col collapsed="false" customWidth="true" hidden="false" outlineLevel="0" max="1" min="1" style="0" width="9.13"/>
    <col collapsed="false" customWidth="true" hidden="false" outlineLevel="0" max="2" min="2" style="0" width="11.86"/>
    <col collapsed="false" customWidth="true" hidden="false" outlineLevel="0" max="3" min="3" style="0" width="9.13"/>
    <col collapsed="false" customWidth="true" hidden="false" outlineLevel="0" max="4" min="4" style="0" width="13.29"/>
    <col collapsed="false" customWidth="true" hidden="false" outlineLevel="0" max="5" min="5" style="0" width="70.86"/>
    <col collapsed="false" customWidth="true" hidden="false" outlineLevel="0" max="1025" min="6" style="0" width="9.13"/>
  </cols>
  <sheetData>
    <row r="1" customFormat="false" ht="13.8" hidden="false" customHeight="false" outlineLevel="0" collapsed="false">
      <c r="A1" s="4"/>
      <c r="B1" s="5"/>
      <c r="C1" s="5"/>
      <c r="D1" s="6"/>
      <c r="E1" s="5"/>
    </row>
    <row r="2" customFormat="false" ht="13.8" hidden="false" customHeight="false" outlineLevel="0" collapsed="false">
      <c r="A2" s="2" t="s">
        <v>0</v>
      </c>
      <c r="B2" s="2"/>
      <c r="C2" s="2"/>
      <c r="D2" s="3"/>
    </row>
    <row r="3" customFormat="false" ht="13.8" hidden="false" customHeight="false" outlineLevel="0" collapsed="false">
      <c r="A3" s="2" t="s">
        <v>1</v>
      </c>
      <c r="B3" s="2"/>
      <c r="C3" s="2"/>
      <c r="D3" s="3"/>
    </row>
    <row r="4" customFormat="false" ht="13.8" hidden="false" customHeight="false" outlineLevel="0" collapsed="false">
      <c r="D4" s="1"/>
    </row>
    <row r="5" customFormat="false" ht="13.8" hidden="false" customHeight="false" outlineLevel="0" collapsed="false">
      <c r="A5" s="2" t="s">
        <v>2</v>
      </c>
      <c r="B5" s="2"/>
      <c r="C5" s="2"/>
      <c r="D5" s="3"/>
      <c r="E5" s="2"/>
    </row>
    <row r="6" customFormat="false" ht="13.8" hidden="false" customHeight="false" outlineLevel="0" collapsed="false">
      <c r="A6" s="2" t="s">
        <v>3</v>
      </c>
      <c r="B6" s="2"/>
      <c r="C6" s="2"/>
      <c r="D6" s="3"/>
      <c r="E6" s="2"/>
    </row>
    <row r="7" customFormat="false" ht="13.8" hidden="false" customHeight="false" outlineLevel="0" collapsed="false">
      <c r="A7" s="4"/>
      <c r="B7" s="5"/>
      <c r="C7" s="5"/>
      <c r="D7" s="6"/>
      <c r="E7" s="5"/>
    </row>
    <row r="8" customFormat="false" ht="13.8" hidden="false" customHeight="false" outlineLevel="0" collapsed="false">
      <c r="A8" s="4"/>
      <c r="B8" s="5" t="s">
        <v>740</v>
      </c>
      <c r="C8" s="5"/>
      <c r="D8" s="6"/>
      <c r="E8" s="5"/>
    </row>
    <row r="9" customFormat="false" ht="13.8" hidden="false" customHeight="false" outlineLevel="0" collapsed="false">
      <c r="A9" s="4"/>
      <c r="B9" s="5"/>
      <c r="C9" s="5"/>
      <c r="D9" s="6"/>
      <c r="E9" s="5"/>
    </row>
    <row r="10" customFormat="false" ht="15" hidden="false" customHeight="false" outlineLevel="0" collapsed="false">
      <c r="A10" s="4" t="s">
        <v>5</v>
      </c>
      <c r="B10" s="5" t="s">
        <v>6</v>
      </c>
      <c r="C10" s="5" t="s">
        <v>7</v>
      </c>
      <c r="D10" s="6" t="s">
        <v>8</v>
      </c>
      <c r="E10" s="5" t="s">
        <v>9</v>
      </c>
    </row>
    <row r="11" customFormat="false" ht="13.8" hidden="false" customHeight="false" outlineLevel="0" collapsed="false">
      <c r="A11" s="7" t="s">
        <v>10</v>
      </c>
      <c r="B11" s="8" t="s">
        <v>789</v>
      </c>
      <c r="C11" s="9"/>
      <c r="D11" s="10"/>
      <c r="E11" s="11"/>
    </row>
    <row r="12" customFormat="false" ht="13.8" hidden="false" customHeight="false" outlineLevel="0" collapsed="false">
      <c r="A12" s="7"/>
      <c r="B12" s="8"/>
      <c r="C12" s="9" t="s">
        <v>128</v>
      </c>
      <c r="D12" s="10" t="n">
        <v>30890</v>
      </c>
      <c r="E12" s="11" t="s">
        <v>129</v>
      </c>
    </row>
    <row r="13" customFormat="false" ht="13.8" hidden="false" customHeight="false" outlineLevel="0" collapsed="false">
      <c r="A13" s="7"/>
      <c r="B13" s="8"/>
      <c r="C13" s="9" t="s">
        <v>128</v>
      </c>
      <c r="D13" s="10" t="n">
        <v>140969</v>
      </c>
      <c r="E13" s="11" t="s">
        <v>129</v>
      </c>
    </row>
    <row r="14" customFormat="false" ht="13.8" hidden="false" customHeight="false" outlineLevel="0" collapsed="false">
      <c r="A14" s="7"/>
      <c r="B14" s="8"/>
      <c r="C14" s="9" t="s">
        <v>128</v>
      </c>
      <c r="D14" s="10" t="n">
        <v>133022</v>
      </c>
      <c r="E14" s="11" t="s">
        <v>129</v>
      </c>
    </row>
    <row r="15" customFormat="false" ht="13.8" hidden="false" customHeight="false" outlineLevel="0" collapsed="false">
      <c r="A15" s="7"/>
      <c r="B15" s="8"/>
      <c r="C15" s="9" t="s">
        <v>12</v>
      </c>
      <c r="D15" s="10" t="n">
        <v>61656</v>
      </c>
      <c r="E15" s="11" t="s">
        <v>790</v>
      </c>
    </row>
    <row r="16" customFormat="false" ht="13.8" hidden="false" customHeight="false" outlineLevel="0" collapsed="false">
      <c r="A16" s="7"/>
      <c r="B16" s="8"/>
      <c r="C16" s="9" t="s">
        <v>12</v>
      </c>
      <c r="D16" s="10" t="n">
        <v>13727</v>
      </c>
      <c r="E16" s="11" t="s">
        <v>129</v>
      </c>
    </row>
    <row r="17" customFormat="false" ht="13.8" hidden="false" customHeight="false" outlineLevel="0" collapsed="false">
      <c r="A17" s="7"/>
      <c r="B17" s="8"/>
      <c r="C17" s="9" t="s">
        <v>12</v>
      </c>
      <c r="D17" s="10" t="n">
        <v>246713</v>
      </c>
      <c r="E17" s="11" t="s">
        <v>791</v>
      </c>
    </row>
    <row r="18" customFormat="false" ht="13.8" hidden="false" customHeight="false" outlineLevel="0" collapsed="false">
      <c r="A18" s="7"/>
      <c r="B18" s="8"/>
      <c r="C18" s="9" t="s">
        <v>12</v>
      </c>
      <c r="D18" s="10" t="n">
        <v>98675</v>
      </c>
      <c r="E18" s="11" t="s">
        <v>792</v>
      </c>
    </row>
    <row r="19" customFormat="false" ht="13.8" hidden="false" customHeight="false" outlineLevel="0" collapsed="false">
      <c r="A19" s="7"/>
      <c r="B19" s="8"/>
      <c r="C19" s="9" t="s">
        <v>12</v>
      </c>
      <c r="D19" s="10" t="n">
        <v>5741</v>
      </c>
      <c r="E19" s="11" t="s">
        <v>129</v>
      </c>
    </row>
    <row r="20" customFormat="false" ht="13.8" hidden="false" customHeight="false" outlineLevel="0" collapsed="false">
      <c r="A20" s="7"/>
      <c r="B20" s="8"/>
      <c r="C20" s="9" t="s">
        <v>12</v>
      </c>
      <c r="D20" s="10" t="n">
        <v>8594</v>
      </c>
      <c r="E20" s="11" t="s">
        <v>129</v>
      </c>
    </row>
    <row r="21" customFormat="false" ht="13.8" hidden="false" customHeight="false" outlineLevel="0" collapsed="false">
      <c r="A21" s="7"/>
      <c r="B21" s="8"/>
      <c r="C21" s="9" t="s">
        <v>12</v>
      </c>
      <c r="D21" s="10" t="n">
        <v>5705</v>
      </c>
      <c r="E21" s="11" t="s">
        <v>129</v>
      </c>
    </row>
    <row r="22" customFormat="false" ht="13.8" hidden="false" customHeight="false" outlineLevel="0" collapsed="false">
      <c r="A22" s="7"/>
      <c r="B22" s="8"/>
      <c r="C22" s="9" t="s">
        <v>12</v>
      </c>
      <c r="D22" s="10" t="n">
        <v>5759</v>
      </c>
      <c r="E22" s="11" t="s">
        <v>129</v>
      </c>
    </row>
    <row r="23" customFormat="false" ht="13.8" hidden="false" customHeight="false" outlineLevel="0" collapsed="false">
      <c r="A23" s="7"/>
      <c r="B23" s="8"/>
      <c r="C23" s="9" t="s">
        <v>12</v>
      </c>
      <c r="D23" s="10" t="n">
        <v>5506</v>
      </c>
      <c r="E23" s="11" t="s">
        <v>129</v>
      </c>
    </row>
    <row r="24" customFormat="false" ht="13.8" hidden="false" customHeight="false" outlineLevel="0" collapsed="false">
      <c r="A24" s="7"/>
      <c r="B24" s="8"/>
      <c r="C24" s="9" t="s">
        <v>12</v>
      </c>
      <c r="D24" s="10" t="n">
        <v>169178</v>
      </c>
      <c r="E24" s="11" t="s">
        <v>129</v>
      </c>
    </row>
    <row r="25" customFormat="false" ht="13.8" hidden="false" customHeight="false" outlineLevel="0" collapsed="false">
      <c r="A25" s="7"/>
      <c r="B25" s="8"/>
      <c r="C25" s="9" t="s">
        <v>12</v>
      </c>
      <c r="D25" s="10" t="n">
        <v>1512</v>
      </c>
      <c r="E25" s="11" t="s">
        <v>793</v>
      </c>
    </row>
    <row r="26" customFormat="false" ht="13.8" hidden="false" customHeight="false" outlineLevel="0" collapsed="false">
      <c r="A26" s="7"/>
      <c r="B26" s="8"/>
      <c r="C26" s="9" t="s">
        <v>12</v>
      </c>
      <c r="D26" s="10" t="n">
        <v>3600</v>
      </c>
      <c r="E26" s="11" t="s">
        <v>17</v>
      </c>
    </row>
    <row r="27" customFormat="false" ht="13.8" hidden="false" customHeight="false" outlineLevel="0" collapsed="false">
      <c r="A27" s="4" t="s">
        <v>19</v>
      </c>
      <c r="B27" s="4"/>
      <c r="C27" s="14"/>
      <c r="D27" s="15" t="n">
        <f aca="false">SUM(D1:D26)</f>
        <v>931247</v>
      </c>
      <c r="E27" s="16"/>
    </row>
    <row r="28" customFormat="false" ht="13.8" hidden="false" customHeight="false" outlineLevel="0" collapsed="false">
      <c r="A28" s="17" t="s">
        <v>20</v>
      </c>
      <c r="B28" s="17"/>
      <c r="C28" s="9" t="s">
        <v>12</v>
      </c>
      <c r="D28" s="10" t="n">
        <v>21691</v>
      </c>
      <c r="E28" s="17" t="s">
        <v>794</v>
      </c>
    </row>
    <row r="29" customFormat="false" ht="13.8" hidden="false" customHeight="false" outlineLevel="0" collapsed="false">
      <c r="A29" s="4" t="s">
        <v>22</v>
      </c>
      <c r="B29" s="4"/>
      <c r="C29" s="14"/>
      <c r="D29" s="15" t="n">
        <f aca="false">SUM(D28)</f>
        <v>21691</v>
      </c>
      <c r="E29" s="4"/>
    </row>
    <row r="30" customFormat="false" ht="13.8" hidden="false" customHeight="false" outlineLevel="0" collapsed="false">
      <c r="A30" s="17" t="s">
        <v>23</v>
      </c>
      <c r="B30" s="17"/>
      <c r="C30" s="9" t="s">
        <v>145</v>
      </c>
      <c r="D30" s="10" t="n">
        <v>13043</v>
      </c>
      <c r="E30" s="17" t="s">
        <v>444</v>
      </c>
    </row>
    <row r="31" customFormat="false" ht="13.8" hidden="false" customHeight="false" outlineLevel="0" collapsed="false">
      <c r="A31" s="17"/>
      <c r="B31" s="17"/>
      <c r="C31" s="9" t="s">
        <v>12</v>
      </c>
      <c r="D31" s="10" t="n">
        <v>2232</v>
      </c>
      <c r="E31" s="17" t="s">
        <v>795</v>
      </c>
    </row>
    <row r="32" customFormat="false" ht="13.8" hidden="false" customHeight="false" outlineLevel="0" collapsed="false">
      <c r="A32" s="17"/>
      <c r="B32" s="17"/>
      <c r="C32" s="9" t="s">
        <v>12</v>
      </c>
      <c r="D32" s="10" t="n">
        <v>1449</v>
      </c>
      <c r="E32" s="17" t="s">
        <v>796</v>
      </c>
    </row>
    <row r="33" customFormat="false" ht="13.8" hidden="false" customHeight="false" outlineLevel="0" collapsed="false">
      <c r="A33" s="17"/>
      <c r="B33" s="17"/>
      <c r="C33" s="9" t="s">
        <v>12</v>
      </c>
      <c r="D33" s="10" t="n">
        <v>5580</v>
      </c>
      <c r="E33" s="17" t="s">
        <v>797</v>
      </c>
    </row>
    <row r="34" customFormat="false" ht="13.8" hidden="false" customHeight="false" outlineLevel="0" collapsed="false">
      <c r="A34" s="4" t="s">
        <v>29</v>
      </c>
      <c r="B34" s="4"/>
      <c r="C34" s="14"/>
      <c r="D34" s="15" t="n">
        <f aca="false">SUM(D30:D33)</f>
        <v>22304</v>
      </c>
      <c r="E34" s="18"/>
    </row>
    <row r="35" customFormat="false" ht="13.8" hidden="false" customHeight="false" outlineLevel="0" collapsed="false">
      <c r="A35" s="17" t="s">
        <v>143</v>
      </c>
      <c r="B35" s="4"/>
      <c r="C35" s="57" t="s">
        <v>161</v>
      </c>
      <c r="D35" s="72" t="n">
        <v>887</v>
      </c>
      <c r="E35" s="17" t="s">
        <v>445</v>
      </c>
    </row>
    <row r="36" customFormat="false" ht="13.8" hidden="false" customHeight="false" outlineLevel="0" collapsed="false">
      <c r="A36" s="17"/>
      <c r="B36" s="4"/>
      <c r="C36" s="57" t="s">
        <v>161</v>
      </c>
      <c r="D36" s="72" t="n">
        <v>887</v>
      </c>
      <c r="E36" s="17" t="s">
        <v>445</v>
      </c>
    </row>
    <row r="37" customFormat="false" ht="13.8" hidden="false" customHeight="false" outlineLevel="0" collapsed="false">
      <c r="A37" s="17"/>
      <c r="B37" s="4"/>
      <c r="C37" s="57" t="s">
        <v>135</v>
      </c>
      <c r="D37" s="72" t="n">
        <v>288</v>
      </c>
      <c r="E37" s="17" t="s">
        <v>445</v>
      </c>
    </row>
    <row r="38" customFormat="false" ht="13.8" hidden="false" customHeight="false" outlineLevel="0" collapsed="false">
      <c r="A38" s="4" t="s">
        <v>148</v>
      </c>
      <c r="B38" s="4"/>
      <c r="C38" s="14"/>
      <c r="D38" s="15" t="n">
        <f aca="false">SUM(D35:D37)</f>
        <v>2062</v>
      </c>
      <c r="E38" s="18"/>
    </row>
    <row r="39" customFormat="false" ht="13.8" hidden="false" customHeight="false" outlineLevel="0" collapsed="false">
      <c r="A39" s="17" t="s">
        <v>30</v>
      </c>
      <c r="B39" s="17"/>
      <c r="C39" s="9" t="s">
        <v>12</v>
      </c>
      <c r="D39" s="10" t="n">
        <v>30471</v>
      </c>
      <c r="E39" s="17" t="s">
        <v>149</v>
      </c>
    </row>
    <row r="40" customFormat="false" ht="13.8" hidden="false" customHeight="false" outlineLevel="0" collapsed="false">
      <c r="A40" s="4" t="s">
        <v>32</v>
      </c>
      <c r="B40" s="4"/>
      <c r="C40" s="14"/>
      <c r="D40" s="15" t="n">
        <f aca="false">SUM(D39:D39)</f>
        <v>30471</v>
      </c>
      <c r="E40" s="4"/>
    </row>
    <row r="41" customFormat="false" ht="13.8" hidden="false" customHeight="false" outlineLevel="0" collapsed="false">
      <c r="A41" s="18" t="s">
        <v>33</v>
      </c>
      <c r="B41" s="18"/>
      <c r="C41" s="18" t="n">
        <v>12</v>
      </c>
      <c r="D41" s="19" t="n">
        <v>3397</v>
      </c>
      <c r="E41" s="18" t="s">
        <v>150</v>
      </c>
    </row>
    <row r="42" s="2" customFormat="true" ht="13.8" hidden="false" customHeight="false" outlineLevel="0" collapsed="false">
      <c r="A42" s="4" t="s">
        <v>35</v>
      </c>
      <c r="B42" s="4"/>
      <c r="C42" s="4"/>
      <c r="D42" s="20" t="n">
        <f aca="false">SUM(D41:D41)</f>
        <v>3397</v>
      </c>
      <c r="E42" s="4"/>
    </row>
    <row r="43" customFormat="false" ht="13.8" hidden="false" customHeight="false" outlineLevel="0" collapsed="false">
      <c r="A43" s="17" t="s">
        <v>36</v>
      </c>
      <c r="B43" s="17"/>
      <c r="C43" s="9" t="s">
        <v>12</v>
      </c>
      <c r="D43" s="21" t="n">
        <v>22705</v>
      </c>
      <c r="E43" s="11" t="s">
        <v>798</v>
      </c>
    </row>
    <row r="44" customFormat="false" ht="13.8" hidden="false" customHeight="false" outlineLevel="0" collapsed="false">
      <c r="A44" s="4" t="s">
        <v>39</v>
      </c>
      <c r="B44" s="4"/>
      <c r="C44" s="14"/>
      <c r="D44" s="15" t="n">
        <f aca="false">SUM(D43:D43)</f>
        <v>22705</v>
      </c>
      <c r="E44" s="18"/>
    </row>
    <row r="45" s="2" customFormat="true" ht="13.8" hidden="false" customHeight="false" outlineLevel="0" collapsed="false">
      <c r="A45" s="2" t="s">
        <v>40</v>
      </c>
      <c r="D45" s="3" t="n">
        <f aca="false">SUM(D27+D29+D34+D38+D40+D42+D44)</f>
        <v>1033877</v>
      </c>
    </row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RowHeight="15" zeroHeight="false" outlineLevelRow="0" outlineLevelCol="0"/>
  <cols>
    <col collapsed="false" customWidth="true" hidden="false" outlineLevel="0" max="1" min="1" style="0" width="25.4"/>
    <col collapsed="false" customWidth="true" hidden="false" outlineLevel="0" max="3" min="2" style="0" width="9.13"/>
    <col collapsed="false" customWidth="true" hidden="false" outlineLevel="0" max="4" min="4" style="0" width="13.43"/>
    <col collapsed="false" customWidth="true" hidden="false" outlineLevel="0" max="5" min="5" style="0" width="95.71"/>
    <col collapsed="false" customWidth="true" hidden="false" outlineLevel="0" max="1025" min="6" style="0" width="9.13"/>
  </cols>
  <sheetData>
    <row r="1" customFormat="false" ht="15" hidden="false" customHeight="false" outlineLevel="0" collapsed="false">
      <c r="A1" s="2" t="s">
        <v>312</v>
      </c>
      <c r="B1" s="2"/>
      <c r="C1" s="2"/>
      <c r="D1" s="2"/>
    </row>
    <row r="2" customFormat="false" ht="15" hidden="false" customHeight="false" outlineLevel="0" collapsed="false">
      <c r="A2" s="2" t="s">
        <v>1</v>
      </c>
      <c r="B2" s="2"/>
      <c r="C2" s="2"/>
      <c r="D2" s="2"/>
    </row>
    <row r="3" customFormat="false" ht="15" hidden="false" customHeight="false" outlineLevel="0" collapsed="false">
      <c r="A3" s="2"/>
      <c r="B3" s="2"/>
      <c r="C3" s="2"/>
      <c r="D3" s="2"/>
    </row>
    <row r="4" customFormat="false" ht="15" hidden="false" customHeight="false" outlineLevel="0" collapsed="false">
      <c r="A4" s="2" t="s">
        <v>2</v>
      </c>
      <c r="B4" s="2"/>
      <c r="C4" s="2"/>
      <c r="D4" s="2"/>
    </row>
    <row r="5" customFormat="false" ht="15" hidden="false" customHeight="false" outlineLevel="0" collapsed="false">
      <c r="A5" s="2" t="s">
        <v>41</v>
      </c>
      <c r="B5" s="2"/>
      <c r="C5" s="2"/>
      <c r="D5" s="2"/>
    </row>
    <row r="6" customFormat="false" ht="15" hidden="false" customHeight="false" outlineLevel="0" collapsed="false">
      <c r="A6" s="2"/>
      <c r="B6" s="2"/>
      <c r="C6" s="2"/>
      <c r="D6" s="2"/>
    </row>
    <row r="7" customFormat="false" ht="15" hidden="false" customHeight="false" outlineLevel="0" collapsed="false">
      <c r="A7" s="2"/>
      <c r="B7" s="2"/>
      <c r="C7" s="2"/>
      <c r="D7" s="2"/>
    </row>
    <row r="8" customFormat="false" ht="13.8" hidden="false" customHeight="false" outlineLevel="0" collapsed="false">
      <c r="A8" s="2" t="s">
        <v>519</v>
      </c>
      <c r="B8" s="2"/>
      <c r="C8" s="2"/>
      <c r="D8" s="60" t="s">
        <v>799</v>
      </c>
      <c r="E8" s="71"/>
    </row>
    <row r="10" customFormat="false" ht="15" hidden="false" customHeight="false" outlineLevel="0" collapsed="false">
      <c r="A10" s="4" t="s">
        <v>5</v>
      </c>
      <c r="B10" s="5" t="s">
        <v>6</v>
      </c>
      <c r="C10" s="5" t="s">
        <v>7</v>
      </c>
      <c r="D10" s="5" t="s">
        <v>8</v>
      </c>
      <c r="E10" s="4" t="s">
        <v>9</v>
      </c>
    </row>
    <row r="11" customFormat="false" ht="13.8" hidden="false" customHeight="false" outlineLevel="0" collapsed="false">
      <c r="A11" s="7" t="s">
        <v>45</v>
      </c>
      <c r="B11" s="8"/>
      <c r="C11" s="9" t="s">
        <v>161</v>
      </c>
      <c r="D11" s="10" t="n">
        <v>17027.05</v>
      </c>
      <c r="E11" s="17" t="s">
        <v>235</v>
      </c>
    </row>
    <row r="12" customFormat="false" ht="13.8" hidden="false" customHeight="false" outlineLevel="0" collapsed="false">
      <c r="A12" s="7"/>
      <c r="B12" s="8"/>
      <c r="C12" s="9"/>
      <c r="D12" s="10" t="n">
        <v>17425.8</v>
      </c>
      <c r="E12" s="17" t="s">
        <v>800</v>
      </c>
    </row>
    <row r="13" customFormat="false" ht="13.8" hidden="false" customHeight="false" outlineLevel="0" collapsed="false">
      <c r="A13" s="7"/>
      <c r="B13" s="8"/>
      <c r="C13" s="9" t="s">
        <v>161</v>
      </c>
      <c r="D13" s="10" t="n">
        <v>17732.28</v>
      </c>
      <c r="E13" s="17" t="s">
        <v>801</v>
      </c>
    </row>
    <row r="14" customFormat="false" ht="13.8" hidden="false" customHeight="false" outlineLevel="0" collapsed="false">
      <c r="A14" s="24" t="s">
        <v>48</v>
      </c>
      <c r="B14" s="5"/>
      <c r="C14" s="25"/>
      <c r="D14" s="15" t="n">
        <f aca="false">SUM(D11:D13)</f>
        <v>52185.13</v>
      </c>
      <c r="E14" s="4"/>
    </row>
    <row r="15" customFormat="false" ht="13.8" hidden="false" customHeight="false" outlineLevel="0" collapsed="false">
      <c r="A15" s="7" t="s">
        <v>49</v>
      </c>
      <c r="B15" s="8"/>
      <c r="C15" s="9" t="s">
        <v>221</v>
      </c>
      <c r="D15" s="10" t="n">
        <v>119.02</v>
      </c>
      <c r="E15" s="17" t="s">
        <v>802</v>
      </c>
    </row>
    <row r="16" customFormat="false" ht="13.8" hidden="false" customHeight="false" outlineLevel="0" collapsed="false">
      <c r="A16" s="7"/>
      <c r="B16" s="8"/>
      <c r="C16" s="9" t="s">
        <v>161</v>
      </c>
      <c r="D16" s="10" t="n">
        <v>1800.46</v>
      </c>
      <c r="E16" s="17" t="s">
        <v>803</v>
      </c>
    </row>
    <row r="17" customFormat="false" ht="15" hidden="false" customHeight="false" outlineLevel="0" collapsed="false">
      <c r="A17" s="24" t="s">
        <v>54</v>
      </c>
      <c r="B17" s="5"/>
      <c r="C17" s="25"/>
      <c r="D17" s="15" t="n">
        <f aca="false">SUM(D15:D16)</f>
        <v>1919.48</v>
      </c>
      <c r="E17" s="4"/>
    </row>
    <row r="18" customFormat="false" ht="13.8" hidden="false" customHeight="false" outlineLevel="0" collapsed="false">
      <c r="A18" s="7" t="s">
        <v>55</v>
      </c>
      <c r="B18" s="5"/>
      <c r="C18" s="57" t="s">
        <v>161</v>
      </c>
      <c r="D18" s="72" t="n">
        <v>6363.63</v>
      </c>
      <c r="E18" s="17" t="s">
        <v>804</v>
      </c>
    </row>
    <row r="19" customFormat="false" ht="15" hidden="false" customHeight="false" outlineLevel="0" collapsed="false">
      <c r="A19" s="24" t="s">
        <v>57</v>
      </c>
      <c r="B19" s="4"/>
      <c r="C19" s="26"/>
      <c r="D19" s="15" t="n">
        <f aca="false">SUM(D18:D18)</f>
        <v>6363.63</v>
      </c>
      <c r="E19" s="4"/>
    </row>
    <row r="20" customFormat="false" ht="13.8" hidden="false" customHeight="false" outlineLevel="0" collapsed="false">
      <c r="A20" s="7" t="s">
        <v>58</v>
      </c>
      <c r="B20" s="17"/>
      <c r="C20" s="18" t="n">
        <v>11</v>
      </c>
      <c r="D20" s="18" t="n">
        <v>764.59</v>
      </c>
      <c r="E20" s="0" t="s">
        <v>805</v>
      </c>
    </row>
    <row r="21" customFormat="false" ht="13.8" hidden="false" customHeight="false" outlineLevel="0" collapsed="false">
      <c r="A21" s="7"/>
      <c r="B21" s="17"/>
      <c r="C21" s="18" t="n">
        <v>11</v>
      </c>
      <c r="D21" s="18" t="n">
        <v>286.77</v>
      </c>
      <c r="E21" s="0" t="s">
        <v>806</v>
      </c>
    </row>
    <row r="22" customFormat="false" ht="13.8" hidden="false" customHeight="false" outlineLevel="0" collapsed="false">
      <c r="A22" s="7"/>
      <c r="B22" s="17"/>
      <c r="C22" s="9" t="s">
        <v>128</v>
      </c>
      <c r="D22" s="27" t="n">
        <v>2342.58</v>
      </c>
      <c r="E22" s="17" t="s">
        <v>807</v>
      </c>
    </row>
    <row r="23" customFormat="false" ht="13.8" hidden="false" customHeight="false" outlineLevel="0" collapsed="false">
      <c r="A23" s="7"/>
      <c r="B23" s="17"/>
      <c r="C23" s="9" t="s">
        <v>348</v>
      </c>
      <c r="D23" s="27" t="n">
        <v>28.48</v>
      </c>
      <c r="E23" s="17" t="s">
        <v>808</v>
      </c>
    </row>
    <row r="24" customFormat="false" ht="13.8" hidden="false" customHeight="false" outlineLevel="0" collapsed="false">
      <c r="A24" s="7"/>
      <c r="B24" s="17"/>
      <c r="C24" s="9" t="s">
        <v>161</v>
      </c>
      <c r="D24" s="27" t="n">
        <v>-4.01</v>
      </c>
      <c r="E24" s="17" t="s">
        <v>809</v>
      </c>
    </row>
    <row r="25" customFormat="false" ht="13.8" hidden="false" customHeight="false" outlineLevel="0" collapsed="false">
      <c r="A25" s="7"/>
      <c r="B25" s="17"/>
      <c r="C25" s="9" t="s">
        <v>161</v>
      </c>
      <c r="D25" s="27" t="n">
        <v>1051.62</v>
      </c>
      <c r="E25" s="17" t="s">
        <v>63</v>
      </c>
    </row>
    <row r="26" customFormat="false" ht="13.8" hidden="false" customHeight="false" outlineLevel="0" collapsed="false">
      <c r="A26" s="7"/>
      <c r="B26" s="17"/>
      <c r="C26" s="9" t="s">
        <v>53</v>
      </c>
      <c r="D26" s="27" t="n">
        <v>1072.49</v>
      </c>
      <c r="E26" s="17" t="s">
        <v>810</v>
      </c>
    </row>
    <row r="27" customFormat="false" ht="13.8" hidden="false" customHeight="false" outlineLevel="0" collapsed="false">
      <c r="A27" s="7"/>
      <c r="B27" s="17"/>
      <c r="C27" s="9" t="s">
        <v>100</v>
      </c>
      <c r="D27" s="27" t="n">
        <v>56.83</v>
      </c>
      <c r="E27" s="17" t="s">
        <v>811</v>
      </c>
    </row>
    <row r="28" customFormat="false" ht="13.8" hidden="false" customHeight="false" outlineLevel="0" collapsed="false">
      <c r="A28" s="7"/>
      <c r="B28" s="17"/>
      <c r="C28" s="9" t="s">
        <v>100</v>
      </c>
      <c r="D28" s="27" t="n">
        <v>28.35</v>
      </c>
      <c r="E28" s="17" t="s">
        <v>811</v>
      </c>
    </row>
    <row r="29" customFormat="false" ht="15" hidden="false" customHeight="false" outlineLevel="0" collapsed="false">
      <c r="A29" s="4" t="s">
        <v>64</v>
      </c>
      <c r="B29" s="4"/>
      <c r="C29" s="14"/>
      <c r="D29" s="15" t="n">
        <f aca="false">SUM(D20:D28)</f>
        <v>5627.7</v>
      </c>
      <c r="E29" s="17"/>
    </row>
    <row r="30" customFormat="false" ht="13.8" hidden="false" customHeight="false" outlineLevel="0" collapsed="false">
      <c r="A30" s="17" t="s">
        <v>65</v>
      </c>
      <c r="B30" s="4"/>
      <c r="C30" s="57" t="s">
        <v>221</v>
      </c>
      <c r="D30" s="72" t="n">
        <v>232.61</v>
      </c>
      <c r="E30" s="17" t="s">
        <v>812</v>
      </c>
    </row>
    <row r="31" customFormat="false" ht="13.8" hidden="false" customHeight="false" outlineLevel="0" collapsed="false">
      <c r="A31" s="17"/>
      <c r="B31" s="4"/>
      <c r="C31" s="57" t="s">
        <v>221</v>
      </c>
      <c r="D31" s="72" t="n">
        <v>2582.01</v>
      </c>
      <c r="E31" s="17" t="s">
        <v>812</v>
      </c>
    </row>
    <row r="32" customFormat="false" ht="13.8" hidden="false" customHeight="false" outlineLevel="0" collapsed="false">
      <c r="A32" s="17"/>
      <c r="B32" s="4"/>
      <c r="C32" s="57" t="s">
        <v>161</v>
      </c>
      <c r="D32" s="72" t="n">
        <v>150</v>
      </c>
      <c r="E32" s="17" t="s">
        <v>813</v>
      </c>
    </row>
    <row r="33" customFormat="false" ht="13.8" hidden="false" customHeight="false" outlineLevel="0" collapsed="false">
      <c r="A33" s="17"/>
      <c r="B33" s="4"/>
      <c r="C33" s="57" t="s">
        <v>161</v>
      </c>
      <c r="D33" s="72" t="n">
        <v>4443.12</v>
      </c>
      <c r="E33" s="17" t="s">
        <v>408</v>
      </c>
    </row>
    <row r="34" customFormat="false" ht="13.8" hidden="false" customHeight="false" outlineLevel="0" collapsed="false">
      <c r="A34" s="17"/>
      <c r="B34" s="4"/>
      <c r="C34" s="57" t="s">
        <v>161</v>
      </c>
      <c r="D34" s="72" t="n">
        <v>7116.43</v>
      </c>
      <c r="E34" s="17" t="s">
        <v>701</v>
      </c>
    </row>
    <row r="35" customFormat="false" ht="13.8" hidden="false" customHeight="false" outlineLevel="0" collapsed="false">
      <c r="A35" s="17"/>
      <c r="B35" s="4"/>
      <c r="C35" s="57" t="s">
        <v>161</v>
      </c>
      <c r="D35" s="72" t="n">
        <v>298.87</v>
      </c>
      <c r="E35" s="17" t="s">
        <v>596</v>
      </c>
    </row>
    <row r="36" customFormat="false" ht="13.8" hidden="false" customHeight="false" outlineLevel="0" collapsed="false">
      <c r="A36" s="17"/>
      <c r="B36" s="4"/>
      <c r="C36" s="57" t="s">
        <v>161</v>
      </c>
      <c r="D36" s="72" t="n">
        <v>39.6</v>
      </c>
      <c r="E36" s="17" t="s">
        <v>814</v>
      </c>
    </row>
    <row r="37" customFormat="false" ht="13.8" hidden="false" customHeight="false" outlineLevel="0" collapsed="false">
      <c r="A37" s="17"/>
      <c r="B37" s="4"/>
      <c r="C37" s="57" t="s">
        <v>161</v>
      </c>
      <c r="D37" s="72" t="n">
        <v>439.56</v>
      </c>
      <c r="E37" s="17" t="s">
        <v>814</v>
      </c>
    </row>
    <row r="38" customFormat="false" ht="13.8" hidden="false" customHeight="false" outlineLevel="0" collapsed="false">
      <c r="A38" s="17"/>
      <c r="B38" s="4"/>
      <c r="C38" s="57" t="s">
        <v>161</v>
      </c>
      <c r="D38" s="10" t="n">
        <v>2806.75</v>
      </c>
      <c r="E38" s="17" t="s">
        <v>68</v>
      </c>
    </row>
    <row r="39" customFormat="false" ht="13.8" hidden="false" customHeight="false" outlineLevel="0" collapsed="false">
      <c r="A39" s="17"/>
      <c r="B39" s="17"/>
      <c r="C39" s="9" t="s">
        <v>358</v>
      </c>
      <c r="D39" s="27" t="n">
        <v>23.82</v>
      </c>
      <c r="E39" s="17" t="s">
        <v>815</v>
      </c>
    </row>
    <row r="40" customFormat="false" ht="13.8" hidden="false" customHeight="false" outlineLevel="0" collapsed="false">
      <c r="A40" s="17"/>
      <c r="B40" s="17"/>
      <c r="C40" s="9" t="s">
        <v>358</v>
      </c>
      <c r="D40" s="27" t="n">
        <v>264.4</v>
      </c>
      <c r="E40" s="17" t="s">
        <v>815</v>
      </c>
    </row>
    <row r="41" customFormat="false" ht="13.8" hidden="false" customHeight="false" outlineLevel="0" collapsed="false">
      <c r="A41" s="17"/>
      <c r="B41" s="17"/>
      <c r="C41" s="9" t="s">
        <v>358</v>
      </c>
      <c r="D41" s="27" t="n">
        <v>19.8</v>
      </c>
      <c r="E41" s="17" t="s">
        <v>816</v>
      </c>
    </row>
    <row r="42" customFormat="false" ht="13.8" hidden="false" customHeight="false" outlineLevel="0" collapsed="false">
      <c r="A42" s="17"/>
      <c r="B42" s="17"/>
      <c r="C42" s="9" t="s">
        <v>358</v>
      </c>
      <c r="D42" s="27" t="n">
        <v>219.78</v>
      </c>
      <c r="E42" s="17" t="s">
        <v>816</v>
      </c>
    </row>
    <row r="43" customFormat="false" ht="13.8" hidden="false" customHeight="false" outlineLevel="0" collapsed="false">
      <c r="A43" s="17"/>
      <c r="B43" s="17"/>
      <c r="C43" s="9" t="s">
        <v>358</v>
      </c>
      <c r="D43" s="27" t="n">
        <v>350</v>
      </c>
      <c r="E43" s="17" t="s">
        <v>817</v>
      </c>
    </row>
    <row r="44" customFormat="false" ht="13.8" hidden="false" customHeight="false" outlineLevel="0" collapsed="false">
      <c r="A44" s="17"/>
      <c r="B44" s="17"/>
      <c r="C44" s="9" t="s">
        <v>100</v>
      </c>
      <c r="D44" s="10" t="n">
        <v>77.99</v>
      </c>
      <c r="E44" s="17" t="s">
        <v>818</v>
      </c>
    </row>
    <row r="45" customFormat="false" ht="15" hidden="false" customHeight="false" outlineLevel="0" collapsed="false">
      <c r="A45" s="4" t="s">
        <v>71</v>
      </c>
      <c r="B45" s="4"/>
      <c r="C45" s="14"/>
      <c r="D45" s="15" t="n">
        <f aca="false">SUM(D30:D44)</f>
        <v>19064.74</v>
      </c>
      <c r="E45" s="4"/>
    </row>
    <row r="46" customFormat="false" ht="13.8" hidden="false" customHeight="false" outlineLevel="0" collapsed="false">
      <c r="A46" s="17" t="s">
        <v>72</v>
      </c>
      <c r="B46" s="4"/>
      <c r="C46" s="57" t="s">
        <v>126</v>
      </c>
      <c r="D46" s="72" t="n">
        <v>1040</v>
      </c>
      <c r="E46" s="17" t="s">
        <v>819</v>
      </c>
    </row>
    <row r="47" customFormat="false" ht="13.8" hidden="false" customHeight="false" outlineLevel="0" collapsed="false">
      <c r="A47" s="17"/>
      <c r="B47" s="4"/>
      <c r="C47" s="57" t="s">
        <v>221</v>
      </c>
      <c r="D47" s="72" t="n">
        <v>3630</v>
      </c>
      <c r="E47" s="17" t="s">
        <v>820</v>
      </c>
    </row>
    <row r="48" customFormat="false" ht="13.8" hidden="false" customHeight="false" outlineLevel="0" collapsed="false">
      <c r="A48" s="17"/>
      <c r="B48" s="4"/>
      <c r="C48" s="57" t="s">
        <v>221</v>
      </c>
      <c r="D48" s="72" t="n">
        <v>1300</v>
      </c>
      <c r="E48" s="17" t="s">
        <v>463</v>
      </c>
    </row>
    <row r="49" customFormat="false" ht="13.8" hidden="false" customHeight="false" outlineLevel="0" collapsed="false">
      <c r="A49" s="17"/>
      <c r="B49" s="4"/>
      <c r="C49" s="57" t="s">
        <v>221</v>
      </c>
      <c r="D49" s="72" t="n">
        <v>110</v>
      </c>
      <c r="E49" s="17" t="s">
        <v>821</v>
      </c>
    </row>
    <row r="50" customFormat="false" ht="13.8" hidden="false" customHeight="false" outlineLevel="0" collapsed="false">
      <c r="A50" s="17"/>
      <c r="B50" s="4"/>
      <c r="C50" s="57" t="s">
        <v>128</v>
      </c>
      <c r="D50" s="72" t="n">
        <v>417.97</v>
      </c>
      <c r="E50" s="17" t="s">
        <v>822</v>
      </c>
    </row>
    <row r="51" customFormat="false" ht="13.8" hidden="false" customHeight="false" outlineLevel="0" collapsed="false">
      <c r="A51" s="17"/>
      <c r="B51" s="4"/>
      <c r="C51" s="57" t="s">
        <v>128</v>
      </c>
      <c r="D51" s="72" t="n">
        <v>136.31</v>
      </c>
      <c r="E51" s="17" t="s">
        <v>823</v>
      </c>
    </row>
    <row r="52" customFormat="false" ht="13.8" hidden="false" customHeight="false" outlineLevel="0" collapsed="false">
      <c r="A52" s="17"/>
      <c r="B52" s="4"/>
      <c r="C52" s="57" t="s">
        <v>161</v>
      </c>
      <c r="D52" s="72" t="n">
        <v>5.73</v>
      </c>
      <c r="E52" s="17" t="s">
        <v>824</v>
      </c>
    </row>
    <row r="53" customFormat="false" ht="13.8" hidden="false" customHeight="false" outlineLevel="0" collapsed="false">
      <c r="A53" s="17"/>
      <c r="B53" s="4"/>
      <c r="C53" s="57" t="s">
        <v>161</v>
      </c>
      <c r="D53" s="72" t="n">
        <v>366.63</v>
      </c>
      <c r="E53" s="17" t="s">
        <v>825</v>
      </c>
    </row>
    <row r="54" customFormat="false" ht="13.8" hidden="false" customHeight="false" outlineLevel="0" collapsed="false">
      <c r="A54" s="17"/>
      <c r="B54" s="4"/>
      <c r="C54" s="57" t="s">
        <v>161</v>
      </c>
      <c r="D54" s="72" t="n">
        <v>98.35</v>
      </c>
      <c r="E54" s="17" t="s">
        <v>826</v>
      </c>
    </row>
    <row r="55" customFormat="false" ht="13.8" hidden="false" customHeight="false" outlineLevel="0" collapsed="false">
      <c r="A55" s="17"/>
      <c r="B55" s="4"/>
      <c r="C55" s="57" t="s">
        <v>161</v>
      </c>
      <c r="D55" s="72" t="n">
        <v>171.64</v>
      </c>
      <c r="E55" s="17" t="s">
        <v>827</v>
      </c>
    </row>
    <row r="56" customFormat="false" ht="13.8" hidden="false" customHeight="false" outlineLevel="0" collapsed="false">
      <c r="A56" s="17"/>
      <c r="B56" s="4"/>
      <c r="C56" s="57" t="s">
        <v>161</v>
      </c>
      <c r="D56" s="72" t="n">
        <v>338.52</v>
      </c>
      <c r="E56" s="17" t="s">
        <v>828</v>
      </c>
    </row>
    <row r="57" customFormat="false" ht="13.8" hidden="false" customHeight="false" outlineLevel="0" collapsed="false">
      <c r="A57" s="17"/>
      <c r="B57" s="4"/>
      <c r="C57" s="57" t="s">
        <v>161</v>
      </c>
      <c r="D57" s="72" t="n">
        <v>28.95</v>
      </c>
      <c r="E57" s="17" t="s">
        <v>829</v>
      </c>
    </row>
    <row r="58" customFormat="false" ht="13.8" hidden="false" customHeight="false" outlineLevel="0" collapsed="false">
      <c r="A58" s="17"/>
      <c r="B58" s="4"/>
      <c r="C58" s="57" t="s">
        <v>161</v>
      </c>
      <c r="D58" s="72" t="n">
        <v>15.06</v>
      </c>
      <c r="E58" s="17" t="s">
        <v>549</v>
      </c>
    </row>
    <row r="59" customFormat="false" ht="13.8" hidden="false" customHeight="false" outlineLevel="0" collapsed="false">
      <c r="A59" s="17"/>
      <c r="B59" s="4"/>
      <c r="C59" s="57" t="s">
        <v>161</v>
      </c>
      <c r="D59" s="72" t="n">
        <v>1954.21</v>
      </c>
      <c r="E59" s="17" t="s">
        <v>654</v>
      </c>
    </row>
    <row r="60" customFormat="false" ht="13.8" hidden="false" customHeight="false" outlineLevel="0" collapsed="false">
      <c r="A60" s="17"/>
      <c r="B60" s="4"/>
      <c r="C60" s="57" t="s">
        <v>161</v>
      </c>
      <c r="D60" s="72" t="n">
        <v>21691.72</v>
      </c>
      <c r="E60" s="17" t="s">
        <v>654</v>
      </c>
    </row>
    <row r="61" customFormat="false" ht="13.8" hidden="false" customHeight="false" outlineLevel="0" collapsed="false">
      <c r="A61" s="17"/>
      <c r="B61" s="4"/>
      <c r="C61" s="57" t="s">
        <v>161</v>
      </c>
      <c r="D61" s="72" t="n">
        <v>23269.75</v>
      </c>
      <c r="E61" s="17" t="s">
        <v>185</v>
      </c>
    </row>
    <row r="62" customFormat="false" ht="13.8" hidden="false" customHeight="false" outlineLevel="0" collapsed="false">
      <c r="A62" s="17"/>
      <c r="B62" s="4"/>
      <c r="C62" s="57" t="s">
        <v>161</v>
      </c>
      <c r="D62" s="72" t="n">
        <v>1905.75</v>
      </c>
      <c r="E62" s="17" t="s">
        <v>176</v>
      </c>
    </row>
    <row r="63" customFormat="false" ht="13.8" hidden="false" customHeight="false" outlineLevel="0" collapsed="false">
      <c r="A63" s="17"/>
      <c r="B63" s="4"/>
      <c r="C63" s="57" t="s">
        <v>161</v>
      </c>
      <c r="D63" s="72" t="n">
        <v>7509.26</v>
      </c>
      <c r="E63" s="17" t="s">
        <v>196</v>
      </c>
    </row>
    <row r="64" customFormat="false" ht="13.8" hidden="false" customHeight="false" outlineLevel="0" collapsed="false">
      <c r="A64" s="17"/>
      <c r="B64" s="4"/>
      <c r="C64" s="57" t="s">
        <v>161</v>
      </c>
      <c r="D64" s="72" t="n">
        <v>2299</v>
      </c>
      <c r="E64" s="17" t="s">
        <v>830</v>
      </c>
    </row>
    <row r="65" customFormat="false" ht="13.8" hidden="false" customHeight="false" outlineLevel="0" collapsed="false">
      <c r="A65" s="17"/>
      <c r="B65" s="4"/>
      <c r="C65" s="57" t="s">
        <v>161</v>
      </c>
      <c r="D65" s="72" t="n">
        <v>18.49</v>
      </c>
      <c r="E65" s="17" t="s">
        <v>338</v>
      </c>
    </row>
    <row r="66" customFormat="false" ht="13.8" hidden="false" customHeight="false" outlineLevel="0" collapsed="false">
      <c r="A66" s="17"/>
      <c r="B66" s="4"/>
      <c r="C66" s="57" t="s">
        <v>161</v>
      </c>
      <c r="D66" s="72" t="n">
        <v>8.65</v>
      </c>
      <c r="E66" s="17" t="s">
        <v>831</v>
      </c>
    </row>
    <row r="67" s="23" customFormat="true" ht="13.8" hidden="false" customHeight="false" outlineLevel="0" collapsed="false">
      <c r="A67" s="17"/>
      <c r="B67" s="4"/>
      <c r="C67" s="57" t="s">
        <v>161</v>
      </c>
      <c r="D67" s="72" t="n">
        <v>102.56</v>
      </c>
      <c r="E67" s="17" t="s">
        <v>832</v>
      </c>
    </row>
    <row r="68" customFormat="false" ht="13.8" hidden="false" customHeight="false" outlineLevel="0" collapsed="false">
      <c r="A68" s="17"/>
      <c r="B68" s="4"/>
      <c r="C68" s="57" t="s">
        <v>73</v>
      </c>
      <c r="D68" s="72" t="n">
        <v>930</v>
      </c>
      <c r="E68" s="17" t="s">
        <v>463</v>
      </c>
    </row>
    <row r="69" customFormat="false" ht="13.8" hidden="false" customHeight="false" outlineLevel="0" collapsed="false">
      <c r="A69" s="17"/>
      <c r="B69" s="4"/>
      <c r="C69" s="57" t="s">
        <v>51</v>
      </c>
      <c r="D69" s="72" t="n">
        <v>30</v>
      </c>
      <c r="E69" s="17" t="s">
        <v>821</v>
      </c>
    </row>
    <row r="70" customFormat="false" ht="13.8" hidden="false" customHeight="false" outlineLevel="0" collapsed="false">
      <c r="A70" s="17"/>
      <c r="B70" s="4"/>
      <c r="C70" s="57" t="s">
        <v>358</v>
      </c>
      <c r="D70" s="72" t="n">
        <v>115</v>
      </c>
      <c r="E70" s="17" t="s">
        <v>821</v>
      </c>
    </row>
    <row r="71" customFormat="false" ht="13.8" hidden="false" customHeight="false" outlineLevel="0" collapsed="false">
      <c r="A71" s="17"/>
      <c r="B71" s="4"/>
      <c r="C71" s="57" t="s">
        <v>358</v>
      </c>
      <c r="D71" s="72" t="n">
        <v>5110</v>
      </c>
      <c r="E71" s="17" t="s">
        <v>833</v>
      </c>
    </row>
    <row r="72" customFormat="false" ht="13.8" hidden="false" customHeight="false" outlineLevel="0" collapsed="false">
      <c r="A72" s="17"/>
      <c r="B72" s="4"/>
      <c r="C72" s="57" t="s">
        <v>358</v>
      </c>
      <c r="D72" s="72" t="n">
        <v>2178.58</v>
      </c>
      <c r="E72" s="17" t="s">
        <v>834</v>
      </c>
    </row>
    <row r="73" customFormat="false" ht="15" hidden="false" customHeight="false" outlineLevel="0" collapsed="false">
      <c r="A73" s="4" t="s">
        <v>97</v>
      </c>
      <c r="B73" s="4"/>
      <c r="C73" s="14"/>
      <c r="D73" s="15" t="n">
        <f aca="false">SUM(D46:D72)</f>
        <v>74782.13</v>
      </c>
      <c r="E73" s="18"/>
    </row>
    <row r="74" customFormat="false" ht="13.8" hidden="false" customHeight="false" outlineLevel="0" collapsed="false">
      <c r="A74" s="17" t="s">
        <v>98</v>
      </c>
      <c r="B74" s="17"/>
      <c r="C74" s="9" t="s">
        <v>128</v>
      </c>
      <c r="D74" s="10" t="n">
        <v>898.17</v>
      </c>
      <c r="E74" s="17" t="s">
        <v>144</v>
      </c>
    </row>
    <row r="75" customFormat="false" ht="13.8" hidden="false" customHeight="false" outlineLevel="0" collapsed="false">
      <c r="A75" s="17"/>
      <c r="B75" s="17"/>
      <c r="C75" s="9" t="s">
        <v>128</v>
      </c>
      <c r="D75" s="10" t="n">
        <v>579.41</v>
      </c>
      <c r="E75" s="17" t="s">
        <v>144</v>
      </c>
    </row>
    <row r="76" customFormat="false" ht="13.8" hidden="false" customHeight="false" outlineLevel="0" collapsed="false">
      <c r="A76" s="17"/>
      <c r="B76" s="17"/>
      <c r="C76" s="9" t="s">
        <v>161</v>
      </c>
      <c r="D76" s="10" t="n">
        <v>1263.15</v>
      </c>
      <c r="E76" s="17" t="s">
        <v>144</v>
      </c>
    </row>
    <row r="77" s="23" customFormat="true" ht="13.8" hidden="false" customHeight="false" outlineLevel="0" collapsed="false">
      <c r="A77" s="17"/>
      <c r="B77" s="17"/>
      <c r="C77" s="9" t="s">
        <v>358</v>
      </c>
      <c r="D77" s="10" t="n">
        <v>328.42</v>
      </c>
      <c r="E77" s="17" t="s">
        <v>144</v>
      </c>
    </row>
    <row r="78" customFormat="false" ht="13.8" hidden="false" customHeight="false" outlineLevel="0" collapsed="false">
      <c r="A78" s="17"/>
      <c r="B78" s="17"/>
      <c r="C78" s="9" t="s">
        <v>358</v>
      </c>
      <c r="D78" s="10" t="n">
        <v>1135.97</v>
      </c>
      <c r="E78" s="17" t="s">
        <v>144</v>
      </c>
    </row>
    <row r="79" customFormat="false" ht="13.8" hidden="false" customHeight="false" outlineLevel="0" collapsed="false">
      <c r="A79" s="17"/>
      <c r="B79" s="17"/>
      <c r="C79" s="9" t="s">
        <v>358</v>
      </c>
      <c r="D79" s="10" t="n">
        <v>1220.31</v>
      </c>
      <c r="E79" s="17" t="s">
        <v>144</v>
      </c>
    </row>
    <row r="80" customFormat="false" ht="13.8" hidden="false" customHeight="false" outlineLevel="0" collapsed="false">
      <c r="A80" s="17"/>
      <c r="B80" s="17"/>
      <c r="C80" s="9" t="s">
        <v>358</v>
      </c>
      <c r="D80" s="10" t="n">
        <v>565.72</v>
      </c>
      <c r="E80" s="17" t="s">
        <v>144</v>
      </c>
    </row>
    <row r="81" customFormat="false" ht="13.8" hidden="false" customHeight="false" outlineLevel="0" collapsed="false">
      <c r="A81" s="17"/>
      <c r="B81" s="17"/>
      <c r="C81" s="9" t="s">
        <v>358</v>
      </c>
      <c r="D81" s="10" t="n">
        <v>298.08</v>
      </c>
      <c r="E81" s="17" t="s">
        <v>144</v>
      </c>
    </row>
    <row r="82" customFormat="false" ht="13.8" hidden="false" customHeight="false" outlineLevel="0" collapsed="false">
      <c r="A82" s="17"/>
      <c r="B82" s="17"/>
      <c r="C82" s="9" t="s">
        <v>358</v>
      </c>
      <c r="D82" s="10" t="n">
        <v>779.04</v>
      </c>
      <c r="E82" s="17" t="s">
        <v>144</v>
      </c>
    </row>
    <row r="83" customFormat="false" ht="13.8" hidden="false" customHeight="false" outlineLevel="0" collapsed="false">
      <c r="A83" s="17"/>
      <c r="B83" s="17"/>
      <c r="C83" s="9" t="s">
        <v>358</v>
      </c>
      <c r="D83" s="10" t="n">
        <v>426.01</v>
      </c>
      <c r="E83" s="17" t="s">
        <v>144</v>
      </c>
    </row>
    <row r="84" customFormat="false" ht="13.8" hidden="false" customHeight="false" outlineLevel="0" collapsed="false">
      <c r="A84" s="17"/>
      <c r="B84" s="17"/>
      <c r="C84" s="9" t="s">
        <v>100</v>
      </c>
      <c r="D84" s="10" t="n">
        <v>160</v>
      </c>
      <c r="E84" s="17" t="s">
        <v>144</v>
      </c>
    </row>
    <row r="85" customFormat="false" ht="15" hidden="false" customHeight="false" outlineLevel="0" collapsed="false">
      <c r="A85" s="4" t="s">
        <v>101</v>
      </c>
      <c r="B85" s="4"/>
      <c r="C85" s="14"/>
      <c r="D85" s="15" t="n">
        <f aca="false">SUM(D74:D84)</f>
        <v>7654.28</v>
      </c>
      <c r="E85" s="4"/>
    </row>
    <row r="86" s="85" customFormat="true" ht="13.8" hidden="false" customHeight="false" outlineLevel="0" collapsed="false">
      <c r="A86" s="11" t="n">
        <v>20.14</v>
      </c>
      <c r="B86" s="11"/>
      <c r="C86" s="9" t="s">
        <v>221</v>
      </c>
      <c r="D86" s="10" t="n">
        <v>349.13</v>
      </c>
      <c r="E86" s="11" t="s">
        <v>835</v>
      </c>
    </row>
    <row r="87" s="85" customFormat="true" ht="13.8" hidden="false" customHeight="false" outlineLevel="0" collapsed="false">
      <c r="A87" s="11"/>
      <c r="B87" s="11"/>
      <c r="C87" s="9" t="s">
        <v>128</v>
      </c>
      <c r="D87" s="10" t="n">
        <v>389</v>
      </c>
      <c r="E87" s="11" t="s">
        <v>835</v>
      </c>
    </row>
    <row r="88" s="85" customFormat="true" ht="13.8" hidden="false" customHeight="false" outlineLevel="0" collapsed="false">
      <c r="A88" s="11"/>
      <c r="B88" s="11"/>
      <c r="C88" s="9" t="s">
        <v>128</v>
      </c>
      <c r="D88" s="10" t="n">
        <v>500</v>
      </c>
      <c r="E88" s="11" t="s">
        <v>835</v>
      </c>
    </row>
    <row r="89" customFormat="false" ht="13.8" hidden="false" customHeight="false" outlineLevel="0" collapsed="false">
      <c r="A89" s="4" t="s">
        <v>722</v>
      </c>
      <c r="B89" s="4"/>
      <c r="C89" s="14"/>
      <c r="D89" s="15" t="n">
        <f aca="false">SUM(D86:D88)</f>
        <v>1238.13</v>
      </c>
      <c r="E89" s="4"/>
    </row>
    <row r="90" customFormat="false" ht="13.8" hidden="false" customHeight="false" outlineLevel="0" collapsed="false">
      <c r="A90" s="17" t="s">
        <v>105</v>
      </c>
      <c r="B90" s="17"/>
      <c r="C90" s="9"/>
      <c r="D90" s="10" t="n">
        <v>328</v>
      </c>
      <c r="E90" s="17" t="s">
        <v>202</v>
      </c>
    </row>
    <row r="91" customFormat="false" ht="15" hidden="false" customHeight="false" outlineLevel="0" collapsed="false">
      <c r="A91" s="4" t="s">
        <v>107</v>
      </c>
      <c r="B91" s="4"/>
      <c r="C91" s="14"/>
      <c r="D91" s="15" t="n">
        <f aca="false">SUM(D90)</f>
        <v>328</v>
      </c>
      <c r="E91" s="4"/>
    </row>
    <row r="92" customFormat="false" ht="13.8" hidden="false" customHeight="false" outlineLevel="0" collapsed="false">
      <c r="A92" s="11" t="s">
        <v>776</v>
      </c>
      <c r="B92" s="17"/>
      <c r="C92" s="9" t="s">
        <v>316</v>
      </c>
      <c r="D92" s="10" t="n">
        <v>7578</v>
      </c>
      <c r="E92" s="17" t="s">
        <v>836</v>
      </c>
    </row>
    <row r="93" customFormat="false" ht="13.8" hidden="false" customHeight="false" outlineLevel="0" collapsed="false">
      <c r="A93" s="11"/>
      <c r="B93" s="17"/>
      <c r="C93" s="9" t="s">
        <v>161</v>
      </c>
      <c r="D93" s="10" t="n">
        <v>18331.7</v>
      </c>
      <c r="E93" s="17" t="s">
        <v>837</v>
      </c>
    </row>
    <row r="94" customFormat="false" ht="13.8" hidden="false" customHeight="false" outlineLevel="0" collapsed="false">
      <c r="A94" s="11"/>
      <c r="B94" s="17"/>
      <c r="C94" s="9" t="s">
        <v>100</v>
      </c>
      <c r="D94" s="10" t="n">
        <v>23403</v>
      </c>
      <c r="E94" s="17" t="s">
        <v>838</v>
      </c>
    </row>
    <row r="95" customFormat="false" ht="13.8" hidden="false" customHeight="false" outlineLevel="0" collapsed="false">
      <c r="A95" s="11"/>
      <c r="B95" s="17"/>
      <c r="C95" s="9" t="s">
        <v>100</v>
      </c>
      <c r="D95" s="10" t="n">
        <v>11596</v>
      </c>
      <c r="E95" s="17" t="s">
        <v>839</v>
      </c>
    </row>
    <row r="96" customFormat="false" ht="13.8" hidden="false" customHeight="false" outlineLevel="0" collapsed="false">
      <c r="A96" s="11"/>
      <c r="B96" s="17"/>
      <c r="C96" s="9" t="s">
        <v>100</v>
      </c>
      <c r="D96" s="10" t="n">
        <v>14500</v>
      </c>
      <c r="E96" s="17" t="s">
        <v>840</v>
      </c>
    </row>
    <row r="97" customFormat="false" ht="15" hidden="false" customHeight="false" outlineLevel="0" collapsed="false">
      <c r="A97" s="4" t="s">
        <v>113</v>
      </c>
      <c r="B97" s="4"/>
      <c r="C97" s="14"/>
      <c r="D97" s="15" t="n">
        <f aca="false">SUM(D92:D96)</f>
        <v>75408.7</v>
      </c>
      <c r="E97" s="4"/>
    </row>
    <row r="98" customFormat="false" ht="13.8" hidden="false" customHeight="false" outlineLevel="0" collapsed="false">
      <c r="A98" s="73" t="s">
        <v>727</v>
      </c>
      <c r="B98" s="17"/>
      <c r="C98" s="9" t="s">
        <v>161</v>
      </c>
      <c r="D98" s="10" t="n">
        <v>6187.14</v>
      </c>
      <c r="E98" s="17" t="s">
        <v>433</v>
      </c>
    </row>
    <row r="99" customFormat="false" ht="13.8" hidden="false" customHeight="false" outlineLevel="0" collapsed="false">
      <c r="A99" s="11"/>
      <c r="B99" s="17"/>
      <c r="C99" s="9" t="s">
        <v>161</v>
      </c>
      <c r="D99" s="10" t="n">
        <v>3750.48</v>
      </c>
      <c r="E99" s="17" t="s">
        <v>433</v>
      </c>
    </row>
    <row r="100" customFormat="false" ht="13.8" hidden="false" customHeight="false" outlineLevel="0" collapsed="false">
      <c r="A100" s="11"/>
      <c r="B100" s="17"/>
      <c r="C100" s="9" t="s">
        <v>161</v>
      </c>
      <c r="D100" s="10" t="n">
        <v>2956.89</v>
      </c>
      <c r="E100" s="17" t="s">
        <v>433</v>
      </c>
    </row>
    <row r="101" customFormat="false" ht="13.8" hidden="false" customHeight="false" outlineLevel="0" collapsed="false">
      <c r="A101" s="11"/>
      <c r="B101" s="17"/>
      <c r="C101" s="9" t="s">
        <v>161</v>
      </c>
      <c r="D101" s="10" t="n">
        <v>2846.6</v>
      </c>
      <c r="E101" s="17" t="s">
        <v>433</v>
      </c>
    </row>
    <row r="102" customFormat="false" ht="13.8" hidden="false" customHeight="false" outlineLevel="0" collapsed="false">
      <c r="A102" s="11"/>
      <c r="B102" s="17"/>
      <c r="C102" s="9" t="s">
        <v>161</v>
      </c>
      <c r="D102" s="10" t="n">
        <v>5705.57</v>
      </c>
      <c r="E102" s="17" t="s">
        <v>433</v>
      </c>
    </row>
    <row r="103" customFormat="false" ht="13.8" hidden="false" customHeight="false" outlineLevel="0" collapsed="false">
      <c r="A103" s="11"/>
      <c r="B103" s="17"/>
      <c r="C103" s="9" t="s">
        <v>161</v>
      </c>
      <c r="D103" s="10" t="n">
        <v>2795.67</v>
      </c>
      <c r="E103" s="17" t="s">
        <v>433</v>
      </c>
    </row>
    <row r="104" customFormat="false" ht="13.8" hidden="false" customHeight="false" outlineLevel="0" collapsed="false">
      <c r="A104" s="11"/>
      <c r="B104" s="17"/>
      <c r="C104" s="9" t="s">
        <v>161</v>
      </c>
      <c r="D104" s="10" t="n">
        <v>2929.6</v>
      </c>
      <c r="E104" s="17" t="s">
        <v>433</v>
      </c>
    </row>
    <row r="105" customFormat="false" ht="13.8" hidden="false" customHeight="false" outlineLevel="0" collapsed="false">
      <c r="A105" s="11"/>
      <c r="B105" s="17"/>
      <c r="C105" s="9" t="s">
        <v>161</v>
      </c>
      <c r="D105" s="10" t="n">
        <v>6558.88</v>
      </c>
      <c r="E105" s="17" t="s">
        <v>433</v>
      </c>
    </row>
    <row r="106" customFormat="false" ht="13.8" hidden="false" customHeight="false" outlineLevel="0" collapsed="false">
      <c r="A106" s="11"/>
      <c r="B106" s="17"/>
      <c r="C106" s="9" t="s">
        <v>161</v>
      </c>
      <c r="D106" s="10" t="n">
        <v>3836.03</v>
      </c>
      <c r="E106" s="17" t="s">
        <v>433</v>
      </c>
    </row>
    <row r="107" customFormat="false" ht="13.8" hidden="false" customHeight="false" outlineLevel="0" collapsed="false">
      <c r="A107" s="11"/>
      <c r="B107" s="17"/>
      <c r="C107" s="9" t="s">
        <v>161</v>
      </c>
      <c r="D107" s="10" t="n">
        <v>4369.19</v>
      </c>
      <c r="E107" s="17" t="s">
        <v>433</v>
      </c>
    </row>
    <row r="108" customFormat="false" ht="13.8" hidden="false" customHeight="false" outlineLevel="0" collapsed="false">
      <c r="A108" s="11"/>
      <c r="B108" s="17"/>
      <c r="C108" s="9" t="s">
        <v>161</v>
      </c>
      <c r="D108" s="10" t="n">
        <v>1736.47</v>
      </c>
      <c r="E108" s="17" t="s">
        <v>433</v>
      </c>
    </row>
    <row r="109" customFormat="false" ht="13.8" hidden="false" customHeight="false" outlineLevel="0" collapsed="false">
      <c r="A109" s="11"/>
      <c r="B109" s="17"/>
      <c r="C109" s="9" t="s">
        <v>161</v>
      </c>
      <c r="D109" s="10" t="n">
        <v>15500</v>
      </c>
      <c r="E109" s="17" t="s">
        <v>433</v>
      </c>
    </row>
    <row r="110" customFormat="false" ht="13.8" hidden="false" customHeight="false" outlineLevel="0" collapsed="false">
      <c r="A110" s="11"/>
      <c r="B110" s="17"/>
      <c r="C110" s="9" t="s">
        <v>161</v>
      </c>
      <c r="D110" s="10" t="n">
        <v>15500</v>
      </c>
      <c r="E110" s="17" t="s">
        <v>433</v>
      </c>
    </row>
    <row r="111" customFormat="false" ht="13.8" hidden="false" customHeight="false" outlineLevel="0" collapsed="false">
      <c r="A111" s="11"/>
      <c r="B111" s="17"/>
      <c r="C111" s="9" t="s">
        <v>161</v>
      </c>
      <c r="D111" s="10" t="n">
        <v>15500</v>
      </c>
      <c r="E111" s="17" t="s">
        <v>433</v>
      </c>
    </row>
    <row r="112" customFormat="false" ht="13.8" hidden="false" customHeight="false" outlineLevel="0" collapsed="false">
      <c r="A112" s="11"/>
      <c r="B112" s="17"/>
      <c r="C112" s="9" t="s">
        <v>161</v>
      </c>
      <c r="D112" s="10" t="n">
        <v>31000</v>
      </c>
      <c r="E112" s="17" t="s">
        <v>433</v>
      </c>
    </row>
    <row r="113" customFormat="false" ht="13.8" hidden="false" customHeight="false" outlineLevel="0" collapsed="false">
      <c r="A113" s="11"/>
      <c r="B113" s="17"/>
      <c r="C113" s="9" t="s">
        <v>161</v>
      </c>
      <c r="D113" s="10" t="n">
        <v>3100</v>
      </c>
      <c r="E113" s="17" t="s">
        <v>433</v>
      </c>
    </row>
    <row r="114" customFormat="false" ht="13.8" hidden="false" customHeight="false" outlineLevel="0" collapsed="false">
      <c r="A114" s="11"/>
      <c r="B114" s="17"/>
      <c r="C114" s="9" t="s">
        <v>161</v>
      </c>
      <c r="D114" s="10" t="n">
        <v>3100</v>
      </c>
      <c r="E114" s="17" t="s">
        <v>433</v>
      </c>
    </row>
    <row r="115" customFormat="false" ht="13.8" hidden="false" customHeight="false" outlineLevel="0" collapsed="false">
      <c r="A115" s="11"/>
      <c r="B115" s="17"/>
      <c r="C115" s="9" t="s">
        <v>161</v>
      </c>
      <c r="D115" s="10" t="n">
        <v>3100</v>
      </c>
      <c r="E115" s="17" t="s">
        <v>433</v>
      </c>
    </row>
    <row r="116" customFormat="false" ht="13.8" hidden="false" customHeight="false" outlineLevel="0" collapsed="false">
      <c r="A116" s="11"/>
      <c r="B116" s="17"/>
      <c r="C116" s="9" t="s">
        <v>161</v>
      </c>
      <c r="D116" s="10" t="n">
        <v>3080.33</v>
      </c>
      <c r="E116" s="17" t="s">
        <v>433</v>
      </c>
    </row>
    <row r="117" customFormat="false" ht="13.8" hidden="false" customHeight="false" outlineLevel="0" collapsed="false">
      <c r="A117" s="11"/>
      <c r="B117" s="17"/>
      <c r="C117" s="9" t="s">
        <v>161</v>
      </c>
      <c r="D117" s="10" t="n">
        <v>3100</v>
      </c>
      <c r="E117" s="17" t="s">
        <v>433</v>
      </c>
    </row>
    <row r="118" customFormat="false" ht="13.8" hidden="false" customHeight="false" outlineLevel="0" collapsed="false">
      <c r="A118" s="11"/>
      <c r="B118" s="17"/>
      <c r="C118" s="9" t="s">
        <v>161</v>
      </c>
      <c r="D118" s="10" t="n">
        <v>6200</v>
      </c>
      <c r="E118" s="17" t="s">
        <v>433</v>
      </c>
    </row>
    <row r="119" customFormat="false" ht="13.8" hidden="false" customHeight="false" outlineLevel="0" collapsed="false">
      <c r="A119" s="11"/>
      <c r="B119" s="17"/>
      <c r="C119" s="9" t="s">
        <v>161</v>
      </c>
      <c r="D119" s="10" t="n">
        <v>332028.14</v>
      </c>
      <c r="E119" s="17" t="s">
        <v>433</v>
      </c>
    </row>
    <row r="120" customFormat="false" ht="13.8" hidden="false" customHeight="false" outlineLevel="0" collapsed="false">
      <c r="A120" s="11"/>
      <c r="B120" s="17"/>
      <c r="C120" s="9" t="s">
        <v>161</v>
      </c>
      <c r="D120" s="10" t="n">
        <v>15981.88</v>
      </c>
      <c r="E120" s="17" t="s">
        <v>433</v>
      </c>
    </row>
    <row r="121" customFormat="false" ht="13.8" hidden="false" customHeight="false" outlineLevel="0" collapsed="false">
      <c r="A121" s="11"/>
      <c r="B121" s="17"/>
      <c r="C121" s="9" t="s">
        <v>100</v>
      </c>
      <c r="D121" s="10" t="n">
        <v>224485.97</v>
      </c>
      <c r="E121" s="17" t="s">
        <v>433</v>
      </c>
    </row>
    <row r="122" customFormat="false" ht="13.8" hidden="false" customHeight="false" outlineLevel="0" collapsed="false">
      <c r="A122" s="11"/>
      <c r="B122" s="17"/>
      <c r="C122" s="9" t="s">
        <v>100</v>
      </c>
      <c r="D122" s="10" t="n">
        <v>22783.89</v>
      </c>
      <c r="E122" s="17" t="s">
        <v>433</v>
      </c>
    </row>
    <row r="123" customFormat="false" ht="13.8" hidden="false" customHeight="false" outlineLevel="0" collapsed="false">
      <c r="A123" s="11"/>
      <c r="B123" s="17"/>
      <c r="C123" s="9" t="s">
        <v>100</v>
      </c>
      <c r="D123" s="10" t="n">
        <v>183204</v>
      </c>
      <c r="E123" s="17" t="s">
        <v>433</v>
      </c>
    </row>
    <row r="124" customFormat="false" ht="13.8" hidden="false" customHeight="false" outlineLevel="0" collapsed="false">
      <c r="A124" s="11"/>
      <c r="B124" s="17"/>
      <c r="C124" s="9" t="s">
        <v>100</v>
      </c>
      <c r="D124" s="10" t="n">
        <v>135876.3</v>
      </c>
      <c r="E124" s="17" t="s">
        <v>433</v>
      </c>
    </row>
    <row r="125" customFormat="false" ht="13.8" hidden="false" customHeight="false" outlineLevel="0" collapsed="false">
      <c r="A125" s="11"/>
      <c r="B125" s="17"/>
      <c r="C125" s="9" t="s">
        <v>100</v>
      </c>
      <c r="D125" s="10" t="n">
        <v>89276.33</v>
      </c>
      <c r="E125" s="17" t="s">
        <v>433</v>
      </c>
    </row>
    <row r="126" customFormat="false" ht="13.8" hidden="false" customHeight="false" outlineLevel="0" collapsed="false">
      <c r="A126" s="11"/>
      <c r="B126" s="17"/>
      <c r="C126" s="9" t="s">
        <v>100</v>
      </c>
      <c r="D126" s="10" t="n">
        <v>222214.88</v>
      </c>
      <c r="E126" s="17" t="s">
        <v>433</v>
      </c>
    </row>
    <row r="127" customFormat="false" ht="13.8" hidden="false" customHeight="false" outlineLevel="0" collapsed="false">
      <c r="A127" s="11"/>
      <c r="B127" s="17"/>
      <c r="C127" s="9" t="s">
        <v>100</v>
      </c>
      <c r="D127" s="10" t="n">
        <v>180144.78</v>
      </c>
      <c r="E127" s="17" t="s">
        <v>433</v>
      </c>
    </row>
    <row r="128" customFormat="false" ht="13.8" hidden="false" customHeight="false" outlineLevel="0" collapsed="false">
      <c r="A128" s="11"/>
      <c r="B128" s="17"/>
      <c r="C128" s="9" t="s">
        <v>100</v>
      </c>
      <c r="D128" s="10" t="n">
        <v>14140.38</v>
      </c>
      <c r="E128" s="17" t="s">
        <v>433</v>
      </c>
    </row>
    <row r="129" customFormat="false" ht="13.8" hidden="false" customHeight="false" outlineLevel="0" collapsed="false">
      <c r="A129" s="11"/>
      <c r="B129" s="17"/>
      <c r="C129" s="9" t="s">
        <v>100</v>
      </c>
      <c r="D129" s="10" t="n">
        <v>13514.69</v>
      </c>
      <c r="E129" s="17" t="s">
        <v>433</v>
      </c>
    </row>
    <row r="130" customFormat="false" ht="13.8" hidden="false" customHeight="false" outlineLevel="0" collapsed="false">
      <c r="A130" s="11"/>
      <c r="B130" s="17"/>
      <c r="C130" s="9" t="s">
        <v>100</v>
      </c>
      <c r="D130" s="10" t="n">
        <v>16785.42</v>
      </c>
      <c r="E130" s="17" t="s">
        <v>17</v>
      </c>
    </row>
    <row r="131" customFormat="false" ht="15" hidden="false" customHeight="false" outlineLevel="0" collapsed="false">
      <c r="A131" s="29" t="s">
        <v>118</v>
      </c>
      <c r="B131" s="4"/>
      <c r="C131" s="14"/>
      <c r="D131" s="15" t="n">
        <f aca="false">SUM(D98:D130)</f>
        <v>1593289.51</v>
      </c>
      <c r="E131" s="17"/>
    </row>
    <row r="132" customFormat="false" ht="13.8" hidden="false" customHeight="false" outlineLevel="0" collapsed="false">
      <c r="A132" s="30" t="s">
        <v>119</v>
      </c>
      <c r="B132" s="17"/>
      <c r="C132" s="9" t="s">
        <v>12</v>
      </c>
      <c r="D132" s="10" t="n">
        <v>1134</v>
      </c>
      <c r="E132" s="17" t="s">
        <v>728</v>
      </c>
    </row>
    <row r="133" customFormat="false" ht="13.8" hidden="false" customHeight="false" outlineLevel="0" collapsed="false">
      <c r="A133" s="31" t="s">
        <v>121</v>
      </c>
      <c r="B133" s="17"/>
      <c r="C133" s="9"/>
      <c r="D133" s="15" t="n">
        <f aca="false">SUM(D132)</f>
        <v>1134</v>
      </c>
      <c r="E133" s="17"/>
    </row>
    <row r="134" customFormat="false" ht="13.8" hidden="false" customHeight="false" outlineLevel="0" collapsed="false">
      <c r="A134" s="30" t="n">
        <v>65.01</v>
      </c>
      <c r="B134" s="17"/>
      <c r="C134" s="9"/>
      <c r="D134" s="10" t="n">
        <v>3834300.85</v>
      </c>
      <c r="E134" s="17" t="s">
        <v>504</v>
      </c>
    </row>
    <row r="135" customFormat="false" ht="15" hidden="false" customHeight="false" outlineLevel="0" collapsed="false">
      <c r="A135" s="31" t="s">
        <v>123</v>
      </c>
      <c r="B135" s="17"/>
      <c r="C135" s="9"/>
      <c r="D135" s="15" t="n">
        <f aca="false">SUM(D134)</f>
        <v>3834300.85</v>
      </c>
      <c r="E135" s="17"/>
    </row>
    <row r="136" customFormat="false" ht="13.8" hidden="false" customHeight="false" outlineLevel="0" collapsed="false">
      <c r="A136" s="30" t="s">
        <v>228</v>
      </c>
      <c r="B136" s="17"/>
      <c r="C136" s="9" t="s">
        <v>221</v>
      </c>
      <c r="D136" s="10" t="n">
        <v>175</v>
      </c>
      <c r="E136" s="17" t="s">
        <v>841</v>
      </c>
    </row>
    <row r="137" customFormat="false" ht="13.8" hidden="false" customHeight="false" outlineLevel="0" collapsed="false">
      <c r="A137" s="30"/>
      <c r="B137" s="17"/>
      <c r="C137" s="57" t="s">
        <v>221</v>
      </c>
      <c r="D137" s="72" t="n">
        <v>70</v>
      </c>
      <c r="E137" s="17" t="s">
        <v>842</v>
      </c>
    </row>
    <row r="138" customFormat="false" ht="13.8" hidden="false" customHeight="false" outlineLevel="0" collapsed="false">
      <c r="A138" s="30"/>
      <c r="B138" s="17"/>
      <c r="C138" s="57" t="s">
        <v>221</v>
      </c>
      <c r="D138" s="72" t="n">
        <v>2670.52</v>
      </c>
      <c r="E138" s="17" t="s">
        <v>843</v>
      </c>
    </row>
    <row r="139" customFormat="false" ht="13.8" hidden="false" customHeight="false" outlineLevel="0" collapsed="false">
      <c r="A139" s="30"/>
      <c r="B139" s="17"/>
      <c r="C139" s="57" t="s">
        <v>221</v>
      </c>
      <c r="D139" s="72" t="n">
        <v>257.68</v>
      </c>
      <c r="E139" s="17" t="s">
        <v>844</v>
      </c>
    </row>
    <row r="140" customFormat="false" ht="13.8" hidden="false" customHeight="false" outlineLevel="0" collapsed="false">
      <c r="A140" s="30"/>
      <c r="B140" s="17"/>
      <c r="C140" s="57" t="s">
        <v>73</v>
      </c>
      <c r="D140" s="72" t="n">
        <v>11580.45</v>
      </c>
      <c r="E140" s="17" t="s">
        <v>845</v>
      </c>
    </row>
    <row r="141" customFormat="false" ht="13.8" hidden="false" customHeight="false" outlineLevel="0" collapsed="false">
      <c r="A141" s="30"/>
      <c r="B141" s="17"/>
      <c r="C141" s="57" t="s">
        <v>73</v>
      </c>
      <c r="D141" s="72" t="n">
        <v>11580.45</v>
      </c>
      <c r="E141" s="17" t="s">
        <v>846</v>
      </c>
    </row>
    <row r="142" customFormat="false" ht="13.8" hidden="false" customHeight="false" outlineLevel="0" collapsed="false">
      <c r="A142" s="30"/>
      <c r="B142" s="17"/>
      <c r="C142" s="57"/>
      <c r="D142" s="72" t="n">
        <v>29204200.36</v>
      </c>
      <c r="E142" s="17" t="s">
        <v>504</v>
      </c>
    </row>
    <row r="143" customFormat="false" ht="15" hidden="false" customHeight="false" outlineLevel="0" collapsed="false">
      <c r="A143" s="31" t="s">
        <v>291</v>
      </c>
      <c r="B143" s="4"/>
      <c r="C143" s="14"/>
      <c r="D143" s="15" t="n">
        <f aca="false">SUM(D136:F142)</f>
        <v>29230534.46</v>
      </c>
      <c r="E143" s="28"/>
    </row>
    <row r="144" s="2" customFormat="true" ht="13.8" hidden="false" customHeight="false" outlineLevel="0" collapsed="false">
      <c r="A144" s="2" t="s">
        <v>40</v>
      </c>
      <c r="D144" s="67" t="n">
        <f aca="false">SUM(D14+D17+D19+D29+D45+D73+D85+D89+D91+D97+D131+D133+D135+D143)</f>
        <v>34903830.74</v>
      </c>
    </row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7" activeCellId="0" sqref="K27"/>
    </sheetView>
  </sheetViews>
  <sheetFormatPr defaultRowHeight="15" zeroHeight="false" outlineLevelRow="0" outlineLevelCol="0"/>
  <cols>
    <col collapsed="false" customWidth="true" hidden="false" outlineLevel="0" max="1" min="1" style="0" width="9.13"/>
    <col collapsed="false" customWidth="true" hidden="false" outlineLevel="0" max="2" min="2" style="0" width="11.86"/>
    <col collapsed="false" customWidth="true" hidden="false" outlineLevel="0" max="3" min="3" style="0" width="9.13"/>
    <col collapsed="false" customWidth="true" hidden="false" outlineLevel="0" max="4" min="4" style="0" width="16.94"/>
    <col collapsed="false" customWidth="true" hidden="false" outlineLevel="0" max="5" min="5" style="0" width="70.86"/>
    <col collapsed="false" customWidth="true" hidden="false" outlineLevel="0" max="1025" min="6" style="0" width="9.13"/>
  </cols>
  <sheetData>
    <row r="1" customFormat="false" ht="13.8" hidden="false" customHeight="false" outlineLevel="0" collapsed="false">
      <c r="A1" s="4"/>
      <c r="B1" s="5"/>
      <c r="C1" s="5"/>
      <c r="D1" s="6"/>
      <c r="E1" s="5"/>
    </row>
    <row r="2" customFormat="false" ht="13.8" hidden="false" customHeight="false" outlineLevel="0" collapsed="false">
      <c r="A2" s="2" t="s">
        <v>0</v>
      </c>
      <c r="B2" s="2"/>
      <c r="C2" s="2"/>
      <c r="D2" s="3"/>
    </row>
    <row r="3" customFormat="false" ht="13.8" hidden="false" customHeight="false" outlineLevel="0" collapsed="false">
      <c r="A3" s="2" t="s">
        <v>1</v>
      </c>
      <c r="B3" s="2"/>
      <c r="C3" s="2"/>
      <c r="D3" s="3"/>
    </row>
    <row r="4" customFormat="false" ht="13.8" hidden="false" customHeight="false" outlineLevel="0" collapsed="false">
      <c r="D4" s="1"/>
    </row>
    <row r="5" customFormat="false" ht="13.8" hidden="false" customHeight="false" outlineLevel="0" collapsed="false">
      <c r="A5" s="2" t="s">
        <v>2</v>
      </c>
      <c r="B5" s="2"/>
      <c r="C5" s="2"/>
      <c r="D5" s="3"/>
      <c r="E5" s="2"/>
    </row>
    <row r="6" customFormat="false" ht="13.8" hidden="false" customHeight="false" outlineLevel="0" collapsed="false">
      <c r="A6" s="2" t="s">
        <v>3</v>
      </c>
      <c r="B6" s="2"/>
      <c r="C6" s="2"/>
      <c r="D6" s="3"/>
      <c r="E6" s="2"/>
    </row>
    <row r="7" customFormat="false" ht="13.8" hidden="false" customHeight="false" outlineLevel="0" collapsed="false">
      <c r="A7" s="4"/>
      <c r="B7" s="5"/>
      <c r="C7" s="5"/>
      <c r="D7" s="6"/>
      <c r="E7" s="5"/>
    </row>
    <row r="8" customFormat="false" ht="13.8" hidden="false" customHeight="false" outlineLevel="0" collapsed="false">
      <c r="A8" s="4"/>
      <c r="B8" s="5" t="s">
        <v>799</v>
      </c>
      <c r="C8" s="5"/>
      <c r="D8" s="6"/>
      <c r="E8" s="5"/>
    </row>
    <row r="9" customFormat="false" ht="13.8" hidden="false" customHeight="false" outlineLevel="0" collapsed="false">
      <c r="A9" s="4"/>
      <c r="B9" s="5"/>
      <c r="C9" s="5"/>
      <c r="D9" s="6"/>
      <c r="E9" s="5"/>
    </row>
    <row r="10" customFormat="false" ht="15" hidden="false" customHeight="false" outlineLevel="0" collapsed="false">
      <c r="A10" s="4" t="s">
        <v>5</v>
      </c>
      <c r="B10" s="5" t="s">
        <v>6</v>
      </c>
      <c r="C10" s="5" t="s">
        <v>7</v>
      </c>
      <c r="D10" s="6" t="s">
        <v>8</v>
      </c>
      <c r="E10" s="5" t="s">
        <v>9</v>
      </c>
    </row>
    <row r="11" customFormat="false" ht="13.8" hidden="false" customHeight="false" outlineLevel="0" collapsed="false">
      <c r="A11" s="17" t="s">
        <v>10</v>
      </c>
      <c r="B11" s="8" t="s">
        <v>847</v>
      </c>
      <c r="C11" s="35" t="n">
        <v>4</v>
      </c>
      <c r="D11" s="10" t="n">
        <v>1350</v>
      </c>
      <c r="E11" s="11" t="s">
        <v>512</v>
      </c>
    </row>
    <row r="12" customFormat="false" ht="13.8" hidden="false" customHeight="false" outlineLevel="0" collapsed="false">
      <c r="A12" s="17"/>
      <c r="B12" s="8"/>
      <c r="C12" s="35" t="n">
        <v>12</v>
      </c>
      <c r="D12" s="10" t="n">
        <v>5683</v>
      </c>
      <c r="E12" s="11" t="s">
        <v>381</v>
      </c>
    </row>
    <row r="13" customFormat="false" ht="13.8" hidden="false" customHeight="false" outlineLevel="0" collapsed="false">
      <c r="A13" s="7"/>
      <c r="B13" s="8"/>
      <c r="C13" s="9" t="s">
        <v>12</v>
      </c>
      <c r="D13" s="10" t="n">
        <v>8594</v>
      </c>
      <c r="E13" s="11" t="s">
        <v>381</v>
      </c>
    </row>
    <row r="14" customFormat="false" ht="13.8" hidden="false" customHeight="false" outlineLevel="0" collapsed="false">
      <c r="A14" s="7"/>
      <c r="B14" s="8"/>
      <c r="C14" s="9" t="s">
        <v>12</v>
      </c>
      <c r="D14" s="10" t="n">
        <v>5702</v>
      </c>
      <c r="E14" s="11" t="s">
        <v>381</v>
      </c>
    </row>
    <row r="15" customFormat="false" ht="13.8" hidden="false" customHeight="false" outlineLevel="0" collapsed="false">
      <c r="A15" s="7"/>
      <c r="B15" s="8"/>
      <c r="C15" s="9" t="s">
        <v>12</v>
      </c>
      <c r="D15" s="10" t="n">
        <v>5683</v>
      </c>
      <c r="E15" s="11" t="s">
        <v>381</v>
      </c>
    </row>
    <row r="16" customFormat="false" ht="13.8" hidden="false" customHeight="false" outlineLevel="0" collapsed="false">
      <c r="A16" s="7"/>
      <c r="B16" s="8"/>
      <c r="C16" s="9" t="s">
        <v>12</v>
      </c>
      <c r="D16" s="10" t="n">
        <v>5506</v>
      </c>
      <c r="E16" s="11" t="s">
        <v>381</v>
      </c>
    </row>
    <row r="17" customFormat="false" ht="13.8" hidden="false" customHeight="false" outlineLevel="0" collapsed="false">
      <c r="A17" s="7"/>
      <c r="B17" s="8"/>
      <c r="C17" s="9" t="s">
        <v>12</v>
      </c>
      <c r="D17" s="10" t="n">
        <v>13749</v>
      </c>
      <c r="E17" s="11" t="s">
        <v>382</v>
      </c>
    </row>
    <row r="18" customFormat="false" ht="13.8" hidden="false" customHeight="false" outlineLevel="0" collapsed="false">
      <c r="A18" s="7"/>
      <c r="B18" s="8"/>
      <c r="C18" s="9" t="s">
        <v>12</v>
      </c>
      <c r="D18" s="10" t="n">
        <v>132367</v>
      </c>
      <c r="E18" s="11" t="s">
        <v>381</v>
      </c>
    </row>
    <row r="19" customFormat="false" ht="13.8" hidden="false" customHeight="false" outlineLevel="0" collapsed="false">
      <c r="A19" s="7"/>
      <c r="B19" s="8"/>
      <c r="C19" s="9" t="s">
        <v>12</v>
      </c>
      <c r="D19" s="10" t="n">
        <v>30865</v>
      </c>
      <c r="E19" s="11" t="s">
        <v>381</v>
      </c>
    </row>
    <row r="20" customFormat="false" ht="13.8" hidden="false" customHeight="false" outlineLevel="0" collapsed="false">
      <c r="A20" s="7"/>
      <c r="B20" s="8"/>
      <c r="C20" s="9" t="s">
        <v>12</v>
      </c>
      <c r="D20" s="10" t="n">
        <v>140256</v>
      </c>
      <c r="E20" s="11" t="s">
        <v>381</v>
      </c>
    </row>
    <row r="21" customFormat="false" ht="13.8" hidden="false" customHeight="false" outlineLevel="0" collapsed="false">
      <c r="A21" s="7"/>
      <c r="B21" s="8"/>
      <c r="C21" s="9" t="s">
        <v>12</v>
      </c>
      <c r="D21" s="10" t="n">
        <v>165221</v>
      </c>
      <c r="E21" s="11" t="s">
        <v>381</v>
      </c>
    </row>
    <row r="22" customFormat="false" ht="13.8" hidden="false" customHeight="false" outlineLevel="0" collapsed="false">
      <c r="A22" s="7"/>
      <c r="B22" s="8"/>
      <c r="C22" s="9" t="s">
        <v>12</v>
      </c>
      <c r="D22" s="10" t="n">
        <v>245213</v>
      </c>
      <c r="E22" s="11" t="s">
        <v>848</v>
      </c>
    </row>
    <row r="23" customFormat="false" ht="13.8" hidden="false" customHeight="false" outlineLevel="0" collapsed="false">
      <c r="A23" s="7"/>
      <c r="B23" s="8"/>
      <c r="C23" s="9" t="s">
        <v>12</v>
      </c>
      <c r="D23" s="10" t="n">
        <v>98075</v>
      </c>
      <c r="E23" s="11" t="s">
        <v>849</v>
      </c>
    </row>
    <row r="24" customFormat="false" ht="13.8" hidden="false" customHeight="false" outlineLevel="0" collapsed="false">
      <c r="A24" s="7"/>
      <c r="B24" s="8"/>
      <c r="C24" s="9" t="s">
        <v>12</v>
      </c>
      <c r="D24" s="10" t="n">
        <v>61261</v>
      </c>
      <c r="E24" s="11" t="s">
        <v>850</v>
      </c>
    </row>
    <row r="25" customFormat="false" ht="13.8" hidden="false" customHeight="false" outlineLevel="0" collapsed="false">
      <c r="A25" s="7"/>
      <c r="B25" s="8"/>
      <c r="C25" s="9" t="s">
        <v>12</v>
      </c>
      <c r="D25" s="10" t="n">
        <v>3600</v>
      </c>
      <c r="E25" s="11" t="s">
        <v>17</v>
      </c>
    </row>
    <row r="26" customFormat="false" ht="13.8" hidden="false" customHeight="false" outlineLevel="0" collapsed="false">
      <c r="A26" s="7"/>
      <c r="B26" s="8"/>
      <c r="C26" s="9" t="s">
        <v>12</v>
      </c>
      <c r="D26" s="10" t="n">
        <v>1512</v>
      </c>
      <c r="E26" s="11" t="s">
        <v>442</v>
      </c>
    </row>
    <row r="27" customFormat="false" ht="15" hidden="false" customHeight="false" outlineLevel="0" collapsed="false">
      <c r="A27" s="4" t="s">
        <v>19</v>
      </c>
      <c r="B27" s="4"/>
      <c r="C27" s="14"/>
      <c r="D27" s="15" t="n">
        <f aca="false">SUM(D11:D26)</f>
        <v>924637</v>
      </c>
      <c r="E27" s="16"/>
    </row>
    <row r="28" customFormat="false" ht="13.8" hidden="false" customHeight="false" outlineLevel="0" collapsed="false">
      <c r="A28" s="17" t="s">
        <v>20</v>
      </c>
      <c r="B28" s="17"/>
      <c r="C28" s="9" t="s">
        <v>12</v>
      </c>
      <c r="D28" s="10" t="n">
        <v>22097</v>
      </c>
      <c r="E28" s="17" t="s">
        <v>794</v>
      </c>
    </row>
    <row r="29" customFormat="false" ht="15" hidden="false" customHeight="false" outlineLevel="0" collapsed="false">
      <c r="A29" s="4" t="s">
        <v>22</v>
      </c>
      <c r="B29" s="4"/>
      <c r="C29" s="14"/>
      <c r="D29" s="15" t="n">
        <f aca="false">SUM(D28:D28)</f>
        <v>22097</v>
      </c>
      <c r="E29" s="4"/>
    </row>
    <row r="30" customFormat="false" ht="13.8" hidden="false" customHeight="false" outlineLevel="0" collapsed="false">
      <c r="A30" s="17" t="s">
        <v>23</v>
      </c>
      <c r="B30" s="17"/>
      <c r="C30" s="18" t="n">
        <v>10</v>
      </c>
      <c r="D30" s="18" t="n">
        <v>13043</v>
      </c>
      <c r="E30" s="17" t="s">
        <v>851</v>
      </c>
    </row>
    <row r="31" customFormat="false" ht="13.8" hidden="false" customHeight="false" outlineLevel="0" collapsed="false">
      <c r="A31" s="17"/>
      <c r="B31" s="17"/>
      <c r="C31" s="18" t="n">
        <v>12</v>
      </c>
      <c r="D31" s="18" t="n">
        <v>1449</v>
      </c>
      <c r="E31" s="17" t="s">
        <v>852</v>
      </c>
    </row>
    <row r="32" customFormat="false" ht="13.8" hidden="false" customHeight="false" outlineLevel="0" collapsed="false">
      <c r="A32" s="17"/>
      <c r="B32" s="17"/>
      <c r="C32" s="18" t="n">
        <v>12</v>
      </c>
      <c r="D32" s="18" t="n">
        <v>5580</v>
      </c>
      <c r="E32" s="17" t="s">
        <v>853</v>
      </c>
    </row>
    <row r="33" customFormat="false" ht="13.8" hidden="false" customHeight="false" outlineLevel="0" collapsed="false">
      <c r="A33" s="17"/>
      <c r="B33" s="17"/>
      <c r="C33" s="9" t="s">
        <v>12</v>
      </c>
      <c r="D33" s="10" t="n">
        <v>2232</v>
      </c>
      <c r="E33" s="17" t="s">
        <v>854</v>
      </c>
    </row>
    <row r="34" customFormat="false" ht="15" hidden="false" customHeight="false" outlineLevel="0" collapsed="false">
      <c r="A34" s="4" t="s">
        <v>29</v>
      </c>
      <c r="B34" s="4"/>
      <c r="C34" s="14"/>
      <c r="D34" s="15" t="n">
        <f aca="false">SUM(D30:D33)</f>
        <v>22304</v>
      </c>
      <c r="E34" s="18"/>
    </row>
    <row r="35" customFormat="false" ht="13.8" hidden="false" customHeight="false" outlineLevel="0" collapsed="false">
      <c r="A35" s="17" t="s">
        <v>143</v>
      </c>
      <c r="B35" s="4"/>
      <c r="C35" s="57" t="s">
        <v>221</v>
      </c>
      <c r="D35" s="72" t="n">
        <v>887</v>
      </c>
      <c r="E35" s="17" t="s">
        <v>445</v>
      </c>
    </row>
    <row r="36" customFormat="false" ht="13.8" hidden="false" customHeight="false" outlineLevel="0" collapsed="false">
      <c r="A36" s="17"/>
      <c r="B36" s="4"/>
      <c r="C36" s="57" t="s">
        <v>221</v>
      </c>
      <c r="D36" s="72" t="n">
        <v>887</v>
      </c>
      <c r="E36" s="17" t="s">
        <v>445</v>
      </c>
    </row>
    <row r="37" customFormat="false" ht="13.8" hidden="false" customHeight="false" outlineLevel="0" collapsed="false">
      <c r="A37" s="17"/>
      <c r="B37" s="4"/>
      <c r="C37" s="57" t="s">
        <v>128</v>
      </c>
      <c r="D37" s="72" t="n">
        <v>576</v>
      </c>
      <c r="E37" s="17" t="s">
        <v>445</v>
      </c>
    </row>
    <row r="38" customFormat="false" ht="13.8" hidden="false" customHeight="false" outlineLevel="0" collapsed="false">
      <c r="A38" s="17"/>
      <c r="B38" s="4"/>
      <c r="C38" s="57" t="s">
        <v>358</v>
      </c>
      <c r="D38" s="72" t="n">
        <v>288</v>
      </c>
      <c r="E38" s="17" t="s">
        <v>445</v>
      </c>
    </row>
    <row r="39" customFormat="false" ht="15" hidden="false" customHeight="false" outlineLevel="0" collapsed="false">
      <c r="A39" s="4" t="s">
        <v>148</v>
      </c>
      <c r="B39" s="4"/>
      <c r="C39" s="14"/>
      <c r="D39" s="15" t="n">
        <f aca="false">SUM(D35:D38)</f>
        <v>2638</v>
      </c>
      <c r="E39" s="18"/>
    </row>
    <row r="40" customFormat="false" ht="13.8" hidden="false" customHeight="false" outlineLevel="0" collapsed="false">
      <c r="A40" s="17" t="s">
        <v>30</v>
      </c>
      <c r="B40" s="17"/>
      <c r="C40" s="9" t="s">
        <v>12</v>
      </c>
      <c r="D40" s="10" t="n">
        <v>31489</v>
      </c>
      <c r="E40" s="17" t="s">
        <v>149</v>
      </c>
    </row>
    <row r="41" customFormat="false" ht="15" hidden="false" customHeight="false" outlineLevel="0" collapsed="false">
      <c r="A41" s="4" t="s">
        <v>32</v>
      </c>
      <c r="B41" s="4"/>
      <c r="C41" s="14"/>
      <c r="D41" s="15" t="n">
        <f aca="false">D40</f>
        <v>31489</v>
      </c>
      <c r="E41" s="4"/>
    </row>
    <row r="42" customFormat="false" ht="13.8" hidden="false" customHeight="false" outlineLevel="0" collapsed="false">
      <c r="A42" s="18" t="s">
        <v>33</v>
      </c>
      <c r="B42" s="18"/>
      <c r="C42" s="18" t="n">
        <v>12</v>
      </c>
      <c r="D42" s="19" t="n">
        <v>3907</v>
      </c>
      <c r="E42" s="18" t="s">
        <v>150</v>
      </c>
    </row>
    <row r="43" customFormat="false" ht="13.8" hidden="false" customHeight="false" outlineLevel="0" collapsed="false">
      <c r="A43" s="4" t="s">
        <v>35</v>
      </c>
      <c r="B43" s="18"/>
      <c r="C43" s="18"/>
      <c r="D43" s="20" t="n">
        <f aca="false">SUM(D42:D42)</f>
        <v>3907</v>
      </c>
      <c r="E43" s="18"/>
    </row>
    <row r="44" customFormat="false" ht="13.8" hidden="false" customHeight="false" outlineLevel="0" collapsed="false">
      <c r="A44" s="17" t="s">
        <v>36</v>
      </c>
      <c r="B44" s="17"/>
      <c r="C44" s="9" t="s">
        <v>12</v>
      </c>
      <c r="D44" s="21" t="n">
        <v>22569</v>
      </c>
      <c r="E44" s="11" t="s">
        <v>855</v>
      </c>
    </row>
    <row r="45" customFormat="false" ht="13.8" hidden="false" customHeight="false" outlineLevel="0" collapsed="false">
      <c r="A45" s="4" t="s">
        <v>39</v>
      </c>
      <c r="B45" s="4"/>
      <c r="C45" s="14"/>
      <c r="D45" s="15" t="n">
        <f aca="false">SUM(D44:D44)</f>
        <v>22569</v>
      </c>
      <c r="E45" s="18"/>
    </row>
    <row r="46" s="2" customFormat="true" ht="13.8" hidden="false" customHeight="false" outlineLevel="0" collapsed="false">
      <c r="A46" s="2" t="s">
        <v>856</v>
      </c>
      <c r="D46" s="3" t="n">
        <f aca="false">D27+D29+D34+D39+D41+D43+D45</f>
        <v>1029641</v>
      </c>
    </row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RowHeight="15" zeroHeight="false" outlineLevelRow="0" outlineLevelCol="0"/>
  <cols>
    <col collapsed="false" customWidth="true" hidden="false" outlineLevel="0" max="1" min="1" style="0" width="24.31"/>
    <col collapsed="false" customWidth="true" hidden="false" outlineLevel="0" max="2" min="2" style="0" width="16.26"/>
    <col collapsed="false" customWidth="true" hidden="false" outlineLevel="0" max="3" min="3" style="0" width="12.9"/>
    <col collapsed="false" customWidth="true" hidden="false" outlineLevel="0" max="4" min="4" style="1" width="12.78"/>
    <col collapsed="false" customWidth="true" hidden="false" outlineLevel="0" max="5" min="5" style="0" width="46.86"/>
    <col collapsed="false" customWidth="true" hidden="false" outlineLevel="0" max="7" min="6" style="0" width="10.12"/>
    <col collapsed="false" customWidth="true" hidden="false" outlineLevel="0" max="1025" min="8" style="0" width="9.13"/>
  </cols>
  <sheetData>
    <row r="1" customFormat="false" ht="15" hidden="false" customHeight="false" outlineLevel="0" collapsed="false">
      <c r="A1" s="2" t="s">
        <v>0</v>
      </c>
      <c r="B1" s="2"/>
      <c r="C1" s="2"/>
      <c r="D1" s="3"/>
    </row>
    <row r="2" customFormat="false" ht="15" hidden="false" customHeight="false" outlineLevel="0" collapsed="false">
      <c r="A2" s="2" t="s">
        <v>1</v>
      </c>
      <c r="B2" s="2"/>
      <c r="C2" s="2"/>
      <c r="D2" s="3"/>
    </row>
    <row r="4" customFormat="false" ht="15" hidden="false" customHeight="false" outlineLevel="0" collapsed="false">
      <c r="A4" s="2" t="s">
        <v>2</v>
      </c>
      <c r="B4" s="2"/>
      <c r="C4" s="2"/>
      <c r="D4" s="3"/>
      <c r="E4" s="2"/>
    </row>
    <row r="5" customFormat="false" ht="15" hidden="false" customHeight="false" outlineLevel="0" collapsed="false">
      <c r="A5" s="2" t="s">
        <v>3</v>
      </c>
      <c r="B5" s="2"/>
      <c r="C5" s="2"/>
      <c r="D5" s="3"/>
      <c r="E5" s="2"/>
    </row>
    <row r="6" customFormat="false" ht="15" hidden="false" customHeight="false" outlineLevel="0" collapsed="false">
      <c r="A6" s="2"/>
      <c r="B6" s="2"/>
      <c r="C6" s="2"/>
      <c r="D6" s="3"/>
      <c r="E6" s="2"/>
    </row>
    <row r="7" customFormat="false" ht="15" hidden="false" customHeight="false" outlineLevel="0" collapsed="false">
      <c r="A7" s="2"/>
      <c r="B7" s="2"/>
      <c r="C7" s="2"/>
      <c r="D7" s="3"/>
      <c r="E7" s="2"/>
    </row>
    <row r="8" customFormat="false" ht="13.8" hidden="false" customHeight="false" outlineLevel="0" collapsed="false">
      <c r="A8" s="2"/>
      <c r="B8" s="2" t="s">
        <v>124</v>
      </c>
      <c r="C8" s="2"/>
      <c r="D8" s="3"/>
      <c r="E8" s="2"/>
    </row>
    <row r="10" customFormat="false" ht="15" hidden="false" customHeight="false" outlineLevel="0" collapsed="false">
      <c r="A10" s="4" t="s">
        <v>5</v>
      </c>
      <c r="B10" s="5" t="s">
        <v>6</v>
      </c>
      <c r="C10" s="5" t="s">
        <v>7</v>
      </c>
      <c r="D10" s="6" t="s">
        <v>8</v>
      </c>
      <c r="E10" s="5" t="s">
        <v>9</v>
      </c>
    </row>
    <row r="11" customFormat="false" ht="13.8" hidden="false" customHeight="false" outlineLevel="0" collapsed="false">
      <c r="A11" s="7" t="s">
        <v>10</v>
      </c>
      <c r="B11" s="8" t="s">
        <v>125</v>
      </c>
      <c r="C11" s="9" t="s">
        <v>126</v>
      </c>
      <c r="D11" s="10" t="n">
        <v>-220.67</v>
      </c>
      <c r="E11" s="11" t="s">
        <v>127</v>
      </c>
    </row>
    <row r="12" customFormat="false" ht="13.8" hidden="false" customHeight="false" outlineLevel="0" collapsed="false">
      <c r="A12" s="7"/>
      <c r="B12" s="8"/>
      <c r="C12" s="9" t="s">
        <v>128</v>
      </c>
      <c r="D12" s="10" t="n">
        <v>252611</v>
      </c>
      <c r="E12" s="11" t="s">
        <v>129</v>
      </c>
    </row>
    <row r="13" customFormat="false" ht="13.8" hidden="false" customHeight="false" outlineLevel="0" collapsed="false">
      <c r="A13" s="7"/>
      <c r="B13" s="8"/>
      <c r="C13" s="9" t="s">
        <v>128</v>
      </c>
      <c r="D13" s="10" t="n">
        <v>146419</v>
      </c>
      <c r="E13" s="11" t="s">
        <v>129</v>
      </c>
    </row>
    <row r="14" customFormat="false" ht="13.8" hidden="false" customHeight="false" outlineLevel="0" collapsed="false">
      <c r="A14" s="7"/>
      <c r="B14" s="8"/>
      <c r="C14" s="9" t="s">
        <v>128</v>
      </c>
      <c r="D14" s="10" t="n">
        <v>46754</v>
      </c>
      <c r="E14" s="11" t="s">
        <v>129</v>
      </c>
    </row>
    <row r="15" customFormat="false" ht="13.8" hidden="false" customHeight="false" outlineLevel="0" collapsed="false">
      <c r="A15" s="7"/>
      <c r="B15" s="8"/>
      <c r="C15" s="9" t="s">
        <v>128</v>
      </c>
      <c r="D15" s="10" t="n">
        <v>193179</v>
      </c>
      <c r="E15" s="11" t="s">
        <v>129</v>
      </c>
    </row>
    <row r="16" customFormat="false" ht="13.8" hidden="false" customHeight="false" outlineLevel="0" collapsed="false">
      <c r="A16" s="7"/>
      <c r="B16" s="8"/>
      <c r="C16" s="9" t="s">
        <v>12</v>
      </c>
      <c r="D16" s="10" t="n">
        <v>13848</v>
      </c>
      <c r="E16" s="11" t="s">
        <v>129</v>
      </c>
    </row>
    <row r="17" customFormat="false" ht="13.8" hidden="false" customHeight="false" outlineLevel="0" collapsed="false">
      <c r="A17" s="7"/>
      <c r="B17" s="8"/>
      <c r="C17" s="9" t="s">
        <v>12</v>
      </c>
      <c r="D17" s="10" t="n">
        <v>74480</v>
      </c>
      <c r="E17" s="11" t="s">
        <v>130</v>
      </c>
    </row>
    <row r="18" customFormat="false" ht="13.8" hidden="false" customHeight="false" outlineLevel="0" collapsed="false">
      <c r="A18" s="7"/>
      <c r="B18" s="8"/>
      <c r="C18" s="9" t="s">
        <v>12</v>
      </c>
      <c r="D18" s="10" t="n">
        <v>294399</v>
      </c>
      <c r="E18" s="11" t="s">
        <v>131</v>
      </c>
    </row>
    <row r="19" customFormat="false" ht="13.8" hidden="false" customHeight="false" outlineLevel="0" collapsed="false">
      <c r="A19" s="7"/>
      <c r="B19" s="8"/>
      <c r="C19" s="9" t="s">
        <v>12</v>
      </c>
      <c r="D19" s="10" t="n">
        <v>117548</v>
      </c>
      <c r="E19" s="11" t="s">
        <v>132</v>
      </c>
    </row>
    <row r="20" customFormat="false" ht="13.8" hidden="false" customHeight="false" outlineLevel="0" collapsed="false">
      <c r="A20" s="7"/>
      <c r="B20" s="8"/>
      <c r="C20" s="9" t="s">
        <v>12</v>
      </c>
      <c r="D20" s="10" t="n">
        <v>9055</v>
      </c>
      <c r="E20" s="11" t="s">
        <v>129</v>
      </c>
    </row>
    <row r="21" customFormat="false" ht="13.8" hidden="false" customHeight="false" outlineLevel="0" collapsed="false">
      <c r="A21" s="7"/>
      <c r="B21" s="8"/>
      <c r="C21" s="9" t="s">
        <v>12</v>
      </c>
      <c r="D21" s="10" t="n">
        <v>5874</v>
      </c>
      <c r="E21" s="11" t="s">
        <v>129</v>
      </c>
    </row>
    <row r="22" customFormat="false" ht="13.8" hidden="false" customHeight="false" outlineLevel="0" collapsed="false">
      <c r="A22" s="7"/>
      <c r="B22" s="8"/>
      <c r="C22" s="9" t="s">
        <v>12</v>
      </c>
      <c r="D22" s="10" t="n">
        <v>6008</v>
      </c>
      <c r="E22" s="11" t="s">
        <v>129</v>
      </c>
    </row>
    <row r="23" customFormat="false" ht="13.8" hidden="false" customHeight="false" outlineLevel="0" collapsed="false">
      <c r="A23" s="7"/>
      <c r="B23" s="8"/>
      <c r="C23" s="9" t="s">
        <v>12</v>
      </c>
      <c r="D23" s="10" t="n">
        <v>5572</v>
      </c>
      <c r="E23" s="11" t="s">
        <v>129</v>
      </c>
    </row>
    <row r="24" customFormat="false" ht="13.8" hidden="false" customHeight="false" outlineLevel="0" collapsed="false">
      <c r="A24" s="7"/>
      <c r="B24" s="8"/>
      <c r="C24" s="9" t="s">
        <v>12</v>
      </c>
      <c r="D24" s="10" t="n">
        <v>5886</v>
      </c>
      <c r="E24" s="11" t="s">
        <v>129</v>
      </c>
    </row>
    <row r="25" customFormat="false" ht="13.8" hidden="false" customHeight="false" outlineLevel="0" collapsed="false">
      <c r="A25" s="7"/>
      <c r="B25" s="8"/>
      <c r="C25" s="9" t="s">
        <v>73</v>
      </c>
      <c r="D25" s="10" t="n">
        <v>441.34</v>
      </c>
      <c r="E25" s="11" t="s">
        <v>133</v>
      </c>
    </row>
    <row r="26" customFormat="false" ht="13.8" hidden="false" customHeight="false" outlineLevel="0" collapsed="false">
      <c r="A26" s="7"/>
      <c r="B26" s="8"/>
      <c r="C26" s="9" t="s">
        <v>109</v>
      </c>
      <c r="D26" s="10" t="n">
        <v>72</v>
      </c>
      <c r="E26" s="11" t="s">
        <v>134</v>
      </c>
    </row>
    <row r="27" customFormat="false" ht="13.8" hidden="false" customHeight="false" outlineLevel="0" collapsed="false">
      <c r="A27" s="7"/>
      <c r="B27" s="8"/>
      <c r="C27" s="9" t="s">
        <v>135</v>
      </c>
      <c r="D27" s="10" t="n">
        <v>1906</v>
      </c>
      <c r="E27" s="11" t="s">
        <v>136</v>
      </c>
    </row>
    <row r="28" customFormat="false" ht="13.8" hidden="false" customHeight="false" outlineLevel="0" collapsed="false">
      <c r="A28" s="7"/>
      <c r="B28" s="8"/>
      <c r="C28" s="9" t="s">
        <v>135</v>
      </c>
      <c r="D28" s="10" t="n">
        <v>3600</v>
      </c>
      <c r="E28" s="11" t="s">
        <v>137</v>
      </c>
    </row>
    <row r="29" customFormat="false" ht="13.8" hidden="false" customHeight="false" outlineLevel="0" collapsed="false">
      <c r="A29" s="7"/>
      <c r="B29" s="8"/>
      <c r="C29" s="9" t="s">
        <v>135</v>
      </c>
      <c r="D29" s="10" t="n">
        <v>170</v>
      </c>
      <c r="E29" s="11" t="s">
        <v>137</v>
      </c>
    </row>
    <row r="30" customFormat="false" ht="13.8" hidden="false" customHeight="false" outlineLevel="0" collapsed="false">
      <c r="A30" s="7"/>
      <c r="B30" s="8"/>
      <c r="C30" s="9" t="s">
        <v>135</v>
      </c>
      <c r="D30" s="10" t="n">
        <v>-93815</v>
      </c>
      <c r="E30" s="11" t="s">
        <v>138</v>
      </c>
    </row>
    <row r="31" customFormat="false" ht="13.8" hidden="false" customHeight="false" outlineLevel="0" collapsed="false">
      <c r="A31" s="4" t="s">
        <v>19</v>
      </c>
      <c r="B31" s="4"/>
      <c r="C31" s="14"/>
      <c r="D31" s="15" t="n">
        <f aca="false">SUM(D11:D30)</f>
        <v>1083786.67</v>
      </c>
      <c r="E31" s="16"/>
    </row>
    <row r="32" customFormat="false" ht="13.8" hidden="false" customHeight="false" outlineLevel="0" collapsed="false">
      <c r="A32" s="17" t="s">
        <v>20</v>
      </c>
      <c r="B32" s="17"/>
      <c r="C32" s="9" t="s">
        <v>12</v>
      </c>
      <c r="D32" s="10" t="n">
        <v>47387</v>
      </c>
      <c r="E32" s="17" t="s">
        <v>139</v>
      </c>
      <c r="G32" s="1"/>
    </row>
    <row r="33" customFormat="false" ht="13.8" hidden="false" customHeight="false" outlineLevel="0" collapsed="false">
      <c r="A33" s="4" t="s">
        <v>22</v>
      </c>
      <c r="B33" s="4"/>
      <c r="C33" s="14"/>
      <c r="D33" s="15" t="n">
        <f aca="false">SUM(D32)</f>
        <v>47387</v>
      </c>
      <c r="E33" s="4"/>
    </row>
    <row r="34" customFormat="false" ht="13.8" hidden="false" customHeight="false" outlineLevel="0" collapsed="false">
      <c r="A34" s="17" t="s">
        <v>23</v>
      </c>
      <c r="B34" s="17"/>
      <c r="C34" s="9" t="s">
        <v>126</v>
      </c>
      <c r="D34" s="10" t="n">
        <v>220.67</v>
      </c>
      <c r="E34" s="17" t="s">
        <v>127</v>
      </c>
    </row>
    <row r="35" customFormat="false" ht="13.8" hidden="false" customHeight="false" outlineLevel="0" collapsed="false">
      <c r="A35" s="17"/>
      <c r="B35" s="17"/>
      <c r="C35" s="9" t="s">
        <v>12</v>
      </c>
      <c r="D35" s="10" t="n">
        <v>1449</v>
      </c>
      <c r="E35" s="17" t="s">
        <v>140</v>
      </c>
    </row>
    <row r="36" customFormat="false" ht="13.8" hidden="false" customHeight="false" outlineLevel="0" collapsed="false">
      <c r="A36" s="17"/>
      <c r="B36" s="17"/>
      <c r="C36" s="9" t="s">
        <v>12</v>
      </c>
      <c r="D36" s="10" t="n">
        <v>5580</v>
      </c>
      <c r="E36" s="17" t="s">
        <v>141</v>
      </c>
    </row>
    <row r="37" customFormat="false" ht="13.8" hidden="false" customHeight="false" outlineLevel="0" collapsed="false">
      <c r="A37" s="17"/>
      <c r="B37" s="17"/>
      <c r="C37" s="9" t="s">
        <v>12</v>
      </c>
      <c r="D37" s="10" t="n">
        <v>2232</v>
      </c>
      <c r="E37" s="17" t="s">
        <v>142</v>
      </c>
    </row>
    <row r="38" customFormat="false" ht="13.8" hidden="false" customHeight="false" outlineLevel="0" collapsed="false">
      <c r="A38" s="17"/>
      <c r="B38" s="17"/>
      <c r="C38" s="9" t="s">
        <v>73</v>
      </c>
      <c r="D38" s="10" t="n">
        <v>12601.66</v>
      </c>
      <c r="E38" s="17" t="s">
        <v>133</v>
      </c>
    </row>
    <row r="39" customFormat="false" ht="13.8" hidden="false" customHeight="false" outlineLevel="0" collapsed="false">
      <c r="A39" s="4" t="s">
        <v>29</v>
      </c>
      <c r="B39" s="4"/>
      <c r="C39" s="14"/>
      <c r="D39" s="15" t="n">
        <f aca="false">SUM(D34:D38)</f>
        <v>22083.33</v>
      </c>
      <c r="E39" s="18"/>
    </row>
    <row r="40" customFormat="false" ht="13.8" hidden="false" customHeight="false" outlineLevel="0" collapsed="false">
      <c r="A40" s="17" t="s">
        <v>143</v>
      </c>
      <c r="B40" s="17"/>
      <c r="C40" s="9" t="s">
        <v>126</v>
      </c>
      <c r="D40" s="10" t="n">
        <v>311</v>
      </c>
      <c r="E40" s="17" t="s">
        <v>144</v>
      </c>
    </row>
    <row r="41" customFormat="false" ht="13.8" hidden="false" customHeight="false" outlineLevel="0" collapsed="false">
      <c r="A41" s="17"/>
      <c r="B41" s="17"/>
      <c r="C41" s="9" t="s">
        <v>126</v>
      </c>
      <c r="D41" s="10" t="n">
        <v>311</v>
      </c>
      <c r="E41" s="17" t="s">
        <v>144</v>
      </c>
    </row>
    <row r="42" customFormat="false" ht="13.8" hidden="false" customHeight="false" outlineLevel="0" collapsed="false">
      <c r="A42" s="17"/>
      <c r="B42" s="17"/>
      <c r="C42" s="9" t="s">
        <v>126</v>
      </c>
      <c r="D42" s="10" t="n">
        <v>311</v>
      </c>
      <c r="E42" s="17" t="s">
        <v>144</v>
      </c>
    </row>
    <row r="43" customFormat="false" ht="13.8" hidden="false" customHeight="false" outlineLevel="0" collapsed="false">
      <c r="A43" s="17"/>
      <c r="B43" s="17"/>
      <c r="C43" s="9" t="s">
        <v>126</v>
      </c>
      <c r="D43" s="10" t="n">
        <v>311</v>
      </c>
      <c r="E43" s="17" t="s">
        <v>144</v>
      </c>
    </row>
    <row r="44" customFormat="false" ht="13.8" hidden="false" customHeight="false" outlineLevel="0" collapsed="false">
      <c r="A44" s="17"/>
      <c r="B44" s="17"/>
      <c r="C44" s="9" t="s">
        <v>145</v>
      </c>
      <c r="D44" s="10" t="n">
        <v>288</v>
      </c>
      <c r="E44" s="17" t="s">
        <v>144</v>
      </c>
    </row>
    <row r="45" customFormat="false" ht="13.8" hidden="false" customHeight="false" outlineLevel="0" collapsed="false">
      <c r="A45" s="17"/>
      <c r="B45" s="17"/>
      <c r="C45" s="9" t="s">
        <v>128</v>
      </c>
      <c r="D45" s="10" t="n">
        <v>288</v>
      </c>
      <c r="E45" s="17" t="s">
        <v>144</v>
      </c>
      <c r="O45" s="2"/>
    </row>
    <row r="46" customFormat="false" ht="13.8" hidden="false" customHeight="false" outlineLevel="0" collapsed="false">
      <c r="A46" s="17"/>
      <c r="B46" s="17"/>
      <c r="C46" s="9" t="s">
        <v>146</v>
      </c>
      <c r="D46" s="10" t="n">
        <v>887</v>
      </c>
      <c r="E46" s="17" t="s">
        <v>144</v>
      </c>
    </row>
    <row r="47" customFormat="false" ht="13.8" hidden="false" customHeight="false" outlineLevel="0" collapsed="false">
      <c r="A47" s="17"/>
      <c r="B47" s="17"/>
      <c r="C47" s="9" t="s">
        <v>146</v>
      </c>
      <c r="D47" s="10" t="n">
        <v>887</v>
      </c>
      <c r="E47" s="17" t="s">
        <v>147</v>
      </c>
    </row>
    <row r="48" customFormat="false" ht="13.8" hidden="false" customHeight="false" outlineLevel="0" collapsed="false">
      <c r="A48" s="17"/>
      <c r="B48" s="17"/>
      <c r="C48" s="9" t="s">
        <v>146</v>
      </c>
      <c r="D48" s="10" t="n">
        <v>887</v>
      </c>
      <c r="E48" s="17" t="s">
        <v>144</v>
      </c>
    </row>
    <row r="49" customFormat="false" ht="13.8" hidden="false" customHeight="false" outlineLevel="0" collapsed="false">
      <c r="A49" s="17"/>
      <c r="B49" s="17"/>
      <c r="C49" s="9" t="s">
        <v>109</v>
      </c>
      <c r="D49" s="10" t="n">
        <v>23</v>
      </c>
      <c r="E49" s="17" t="s">
        <v>144</v>
      </c>
    </row>
    <row r="50" customFormat="false" ht="13.8" hidden="false" customHeight="false" outlineLevel="0" collapsed="false">
      <c r="A50" s="17"/>
      <c r="B50" s="17"/>
      <c r="C50" s="9" t="s">
        <v>86</v>
      </c>
      <c r="D50" s="10" t="n">
        <v>288</v>
      </c>
      <c r="E50" s="17" t="s">
        <v>144</v>
      </c>
    </row>
    <row r="51" customFormat="false" ht="13.8" hidden="false" customHeight="false" outlineLevel="0" collapsed="false">
      <c r="A51" s="4" t="s">
        <v>148</v>
      </c>
      <c r="B51" s="4"/>
      <c r="C51" s="14"/>
      <c r="D51" s="15" t="n">
        <f aca="false">SUM(D40:D50)</f>
        <v>4792</v>
      </c>
      <c r="E51" s="18"/>
    </row>
    <row r="52" customFormat="false" ht="13.8" hidden="false" customHeight="false" outlineLevel="0" collapsed="false">
      <c r="A52" s="17" t="s">
        <v>30</v>
      </c>
      <c r="B52" s="17"/>
      <c r="C52" s="9" t="s">
        <v>12</v>
      </c>
      <c r="D52" s="10" t="n">
        <v>33569</v>
      </c>
      <c r="E52" s="17" t="s">
        <v>149</v>
      </c>
    </row>
    <row r="53" customFormat="false" ht="13.8" hidden="false" customHeight="false" outlineLevel="0" collapsed="false">
      <c r="A53" s="4" t="s">
        <v>32</v>
      </c>
      <c r="B53" s="4"/>
      <c r="C53" s="14"/>
      <c r="D53" s="15" t="n">
        <f aca="false">SUM(D52)</f>
        <v>33569</v>
      </c>
      <c r="E53" s="4"/>
    </row>
    <row r="54" customFormat="false" ht="13.8" hidden="false" customHeight="false" outlineLevel="0" collapsed="false">
      <c r="A54" s="18" t="s">
        <v>33</v>
      </c>
      <c r="B54" s="18"/>
      <c r="C54" s="18" t="n">
        <v>12</v>
      </c>
      <c r="D54" s="19" t="n">
        <v>1984</v>
      </c>
      <c r="E54" s="18" t="s">
        <v>150</v>
      </c>
    </row>
    <row r="55" customFormat="false" ht="13.8" hidden="false" customHeight="false" outlineLevel="0" collapsed="false">
      <c r="A55" s="18"/>
      <c r="B55" s="18"/>
      <c r="C55" s="18" t="n">
        <v>12</v>
      </c>
      <c r="D55" s="19" t="n">
        <v>8880</v>
      </c>
      <c r="E55" s="18" t="s">
        <v>151</v>
      </c>
    </row>
    <row r="56" s="2" customFormat="true" ht="13.8" hidden="false" customHeight="false" outlineLevel="0" collapsed="false">
      <c r="A56" s="4" t="s">
        <v>35</v>
      </c>
      <c r="B56" s="4"/>
      <c r="C56" s="4"/>
      <c r="D56" s="20" t="n">
        <f aca="false">SUM(D54:D55)</f>
        <v>10864</v>
      </c>
      <c r="E56" s="4"/>
    </row>
    <row r="57" customFormat="false" ht="13.8" hidden="false" customHeight="false" outlineLevel="0" collapsed="false">
      <c r="A57" s="17" t="s">
        <v>36</v>
      </c>
      <c r="B57" s="17"/>
      <c r="C57" s="9" t="s">
        <v>12</v>
      </c>
      <c r="D57" s="21" t="n">
        <v>26951</v>
      </c>
      <c r="E57" s="22" t="s">
        <v>152</v>
      </c>
    </row>
    <row r="58" customFormat="false" ht="13.8" hidden="false" customHeight="false" outlineLevel="0" collapsed="false">
      <c r="A58" s="7"/>
      <c r="B58" s="8"/>
      <c r="C58" s="9" t="s">
        <v>12</v>
      </c>
      <c r="D58" s="10" t="n">
        <v>1995</v>
      </c>
      <c r="E58" s="22" t="s">
        <v>153</v>
      </c>
      <c r="F58" s="1"/>
    </row>
    <row r="59" customFormat="false" ht="13.8" hidden="false" customHeight="false" outlineLevel="0" collapsed="false">
      <c r="A59" s="4" t="s">
        <v>39</v>
      </c>
      <c r="B59" s="4"/>
      <c r="C59" s="14"/>
      <c r="D59" s="15" t="n">
        <f aca="false">SUM(D57:D58)</f>
        <v>28946</v>
      </c>
      <c r="E59" s="18"/>
    </row>
    <row r="60" s="2" customFormat="true" ht="13.8" hidden="false" customHeight="false" outlineLevel="0" collapsed="false">
      <c r="A60" s="2" t="s">
        <v>154</v>
      </c>
      <c r="D60" s="3" t="n">
        <f aca="false">SUM(D31+D33+D39+D51+D53+D56+D59)</f>
        <v>1231428</v>
      </c>
    </row>
    <row r="61" customFormat="false" ht="13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048576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8" activeCellId="0" sqref="B8"/>
    </sheetView>
  </sheetViews>
  <sheetFormatPr defaultRowHeight="15" zeroHeight="false" outlineLevelRow="0" outlineLevelCol="0"/>
  <cols>
    <col collapsed="false" customWidth="true" hidden="false" outlineLevel="0" max="1" min="1" style="0" width="18.47"/>
    <col collapsed="false" customWidth="true" hidden="false" outlineLevel="0" max="2" min="2" style="0" width="16.67"/>
    <col collapsed="false" customWidth="true" hidden="false" outlineLevel="0" max="3" min="3" style="0" width="14.03"/>
    <col collapsed="false" customWidth="true" hidden="false" outlineLevel="0" max="4" min="4" style="32" width="13.63"/>
    <col collapsed="false" customWidth="true" hidden="false" outlineLevel="0" max="5" min="5" style="0" width="51.82"/>
    <col collapsed="false" customWidth="true" hidden="false" outlineLevel="0" max="6" min="6" style="0" width="10.12"/>
    <col collapsed="false" customWidth="true" hidden="false" outlineLevel="0" max="8" min="7" style="0" width="9.13"/>
    <col collapsed="false" customWidth="true" hidden="false" outlineLevel="0" max="9" min="9" style="0" width="11.71"/>
    <col collapsed="false" customWidth="true" hidden="false" outlineLevel="0" max="10" min="10" style="1" width="11.71"/>
    <col collapsed="false" customWidth="true" hidden="false" outlineLevel="0" max="1025" min="11" style="0" width="9.13"/>
  </cols>
  <sheetData>
    <row r="1" customFormat="false" ht="15" hidden="false" customHeight="false" outlineLevel="0" collapsed="false">
      <c r="A1" s="2" t="s">
        <v>0</v>
      </c>
      <c r="B1" s="2"/>
      <c r="C1" s="2"/>
      <c r="D1" s="33"/>
    </row>
    <row r="2" customFormat="false" ht="15" hidden="false" customHeight="false" outlineLevel="0" collapsed="false">
      <c r="A2" s="2" t="s">
        <v>1</v>
      </c>
      <c r="B2" s="2"/>
      <c r="C2" s="2"/>
      <c r="D2" s="33"/>
    </row>
    <row r="3" customFormat="false" ht="15" hidden="false" customHeight="false" outlineLevel="0" collapsed="false">
      <c r="A3" s="2"/>
      <c r="B3" s="2"/>
      <c r="C3" s="2"/>
      <c r="D3" s="33"/>
    </row>
    <row r="4" customFormat="false" ht="15" hidden="false" customHeight="false" outlineLevel="0" collapsed="false">
      <c r="A4" s="2" t="s">
        <v>2</v>
      </c>
      <c r="B4" s="2"/>
      <c r="C4" s="2"/>
      <c r="D4" s="33"/>
    </row>
    <row r="5" customFormat="false" ht="15" hidden="false" customHeight="false" outlineLevel="0" collapsed="false">
      <c r="A5" s="2" t="s">
        <v>41</v>
      </c>
      <c r="B5" s="2"/>
      <c r="C5" s="2"/>
      <c r="D5" s="33"/>
    </row>
    <row r="6" customFormat="false" ht="15" hidden="false" customHeight="false" outlineLevel="0" collapsed="false">
      <c r="A6" s="2"/>
      <c r="B6" s="2"/>
      <c r="C6" s="2"/>
      <c r="D6" s="33"/>
    </row>
    <row r="7" customFormat="false" ht="15" hidden="false" customHeight="false" outlineLevel="0" collapsed="false">
      <c r="A7" s="2"/>
      <c r="B7" s="2"/>
      <c r="C7" s="2"/>
      <c r="D7" s="33"/>
    </row>
    <row r="8" customFormat="false" ht="13.8" hidden="false" customHeight="false" outlineLevel="0" collapsed="false">
      <c r="A8" s="2"/>
      <c r="B8" s="2" t="s">
        <v>155</v>
      </c>
      <c r="C8" s="2"/>
      <c r="D8" s="33"/>
    </row>
    <row r="10" customFormat="false" ht="15" hidden="false" customHeight="false" outlineLevel="0" collapsed="false">
      <c r="A10" s="4" t="s">
        <v>5</v>
      </c>
      <c r="B10" s="5" t="s">
        <v>6</v>
      </c>
      <c r="C10" s="5" t="s">
        <v>7</v>
      </c>
      <c r="D10" s="34" t="s">
        <v>8</v>
      </c>
      <c r="E10" s="4" t="s">
        <v>9</v>
      </c>
    </row>
    <row r="11" customFormat="false" ht="13.8" hidden="false" customHeight="false" outlineLevel="0" collapsed="false">
      <c r="A11" s="7" t="s">
        <v>156</v>
      </c>
      <c r="B11" s="5"/>
      <c r="C11" s="35" t="n">
        <v>26</v>
      </c>
      <c r="D11" s="13" t="n">
        <v>576.07</v>
      </c>
      <c r="E11" s="17" t="s">
        <v>157</v>
      </c>
    </row>
    <row r="12" customFormat="false" ht="13.8" hidden="false" customHeight="false" outlineLevel="0" collapsed="false">
      <c r="A12" s="24" t="s">
        <v>158</v>
      </c>
      <c r="B12" s="5"/>
      <c r="C12" s="5"/>
      <c r="D12" s="36" t="n">
        <f aca="false">SUM(D11)</f>
        <v>576.07</v>
      </c>
      <c r="E12" s="4"/>
    </row>
    <row r="13" customFormat="false" ht="13.8" hidden="false" customHeight="false" outlineLevel="0" collapsed="false">
      <c r="A13" s="7" t="s">
        <v>45</v>
      </c>
      <c r="B13" s="8"/>
      <c r="C13" s="9"/>
      <c r="D13" s="13" t="n">
        <v>28168.37</v>
      </c>
      <c r="E13" s="17" t="s">
        <v>159</v>
      </c>
    </row>
    <row r="14" customFormat="false" ht="13.8" hidden="false" customHeight="false" outlineLevel="0" collapsed="false">
      <c r="A14" s="24" t="s">
        <v>48</v>
      </c>
      <c r="B14" s="5"/>
      <c r="C14" s="25"/>
      <c r="D14" s="36" t="n">
        <f aca="false">SUM(D13)</f>
        <v>28168.37</v>
      </c>
      <c r="E14" s="4"/>
    </row>
    <row r="15" customFormat="false" ht="13.8" hidden="false" customHeight="false" outlineLevel="0" collapsed="false">
      <c r="A15" s="7" t="s">
        <v>49</v>
      </c>
      <c r="B15" s="8"/>
      <c r="C15" s="9" t="s">
        <v>145</v>
      </c>
      <c r="D15" s="13" t="n">
        <v>1025.26</v>
      </c>
      <c r="E15" s="17" t="s">
        <v>160</v>
      </c>
    </row>
    <row r="16" customFormat="false" ht="13.8" hidden="false" customHeight="false" outlineLevel="0" collapsed="false">
      <c r="A16" s="7"/>
      <c r="B16" s="8"/>
      <c r="C16" s="9" t="s">
        <v>128</v>
      </c>
      <c r="D16" s="13" t="n">
        <v>416.52</v>
      </c>
      <c r="E16" s="17" t="s">
        <v>160</v>
      </c>
    </row>
    <row r="17" customFormat="false" ht="13.8" hidden="false" customHeight="false" outlineLevel="0" collapsed="false">
      <c r="A17" s="7"/>
      <c r="B17" s="8"/>
      <c r="C17" s="9" t="s">
        <v>161</v>
      </c>
      <c r="D17" s="13" t="n">
        <v>1434.44</v>
      </c>
      <c r="E17" s="17" t="s">
        <v>50</v>
      </c>
    </row>
    <row r="18" customFormat="false" ht="13.8" hidden="false" customHeight="false" outlineLevel="0" collapsed="false">
      <c r="A18" s="24" t="s">
        <v>54</v>
      </c>
      <c r="B18" s="5"/>
      <c r="C18" s="25"/>
      <c r="D18" s="36" t="n">
        <f aca="false">SUM(D15:D17)</f>
        <v>2876.22</v>
      </c>
      <c r="E18" s="4"/>
    </row>
    <row r="19" customFormat="false" ht="13.8" hidden="false" customHeight="false" outlineLevel="0" collapsed="false">
      <c r="A19" s="7" t="s">
        <v>55</v>
      </c>
      <c r="B19" s="17"/>
      <c r="C19" s="9" t="s">
        <v>128</v>
      </c>
      <c r="D19" s="13" t="n">
        <v>3404.32</v>
      </c>
      <c r="E19" s="17" t="s">
        <v>162</v>
      </c>
    </row>
    <row r="20" customFormat="false" ht="13.8" hidden="false" customHeight="false" outlineLevel="0" collapsed="false">
      <c r="A20" s="24" t="s">
        <v>57</v>
      </c>
      <c r="B20" s="4"/>
      <c r="C20" s="26"/>
      <c r="D20" s="36" t="n">
        <f aca="false">SUM(D19)</f>
        <v>3404.32</v>
      </c>
      <c r="E20" s="4"/>
    </row>
    <row r="21" s="41" customFormat="true" ht="13.8" hidden="false" customHeight="false" outlineLevel="0" collapsed="false">
      <c r="A21" s="37" t="s">
        <v>163</v>
      </c>
      <c r="B21" s="38"/>
      <c r="C21" s="39"/>
      <c r="D21" s="40"/>
      <c r="E21" s="38"/>
      <c r="J21" s="42"/>
    </row>
    <row r="22" customFormat="false" ht="13.8" hidden="false" customHeight="false" outlineLevel="0" collapsed="false">
      <c r="A22" s="7"/>
      <c r="B22" s="17"/>
      <c r="C22" s="9" t="s">
        <v>73</v>
      </c>
      <c r="D22" s="13" t="n">
        <v>47</v>
      </c>
      <c r="E22" s="17" t="s">
        <v>164</v>
      </c>
    </row>
    <row r="23" customFormat="false" ht="13.8" hidden="false" customHeight="false" outlineLevel="0" collapsed="false">
      <c r="A23" s="24" t="s">
        <v>165</v>
      </c>
      <c r="B23" s="4"/>
      <c r="C23" s="26"/>
      <c r="D23" s="36" t="n">
        <f aca="false">SUM(D21:D22)</f>
        <v>47</v>
      </c>
      <c r="E23" s="4"/>
    </row>
    <row r="24" customFormat="false" ht="13.8" hidden="false" customHeight="false" outlineLevel="0" collapsed="false">
      <c r="A24" s="7" t="s">
        <v>58</v>
      </c>
      <c r="B24" s="17"/>
      <c r="C24" s="9" t="s">
        <v>145</v>
      </c>
      <c r="D24" s="43" t="n">
        <v>1135.74</v>
      </c>
      <c r="E24" s="17" t="s">
        <v>166</v>
      </c>
    </row>
    <row r="25" customFormat="false" ht="13.8" hidden="false" customHeight="false" outlineLevel="0" collapsed="false">
      <c r="A25" s="7"/>
      <c r="B25" s="17"/>
      <c r="C25" s="9" t="s">
        <v>145</v>
      </c>
      <c r="D25" s="43" t="n">
        <v>732.94</v>
      </c>
      <c r="E25" s="17" t="s">
        <v>167</v>
      </c>
    </row>
    <row r="26" customFormat="false" ht="13.8" hidden="false" customHeight="false" outlineLevel="0" collapsed="false">
      <c r="A26" s="7"/>
      <c r="B26" s="17"/>
      <c r="C26" s="9" t="s">
        <v>145</v>
      </c>
      <c r="D26" s="43" t="n">
        <v>256.28</v>
      </c>
      <c r="E26" s="17" t="s">
        <v>168</v>
      </c>
    </row>
    <row r="27" customFormat="false" ht="13.8" hidden="false" customHeight="false" outlineLevel="0" collapsed="false">
      <c r="A27" s="7"/>
      <c r="B27" s="17"/>
      <c r="C27" s="9" t="s">
        <v>145</v>
      </c>
      <c r="D27" s="43" t="n">
        <v>2232.96</v>
      </c>
      <c r="E27" s="17" t="s">
        <v>169</v>
      </c>
    </row>
    <row r="28" customFormat="false" ht="13.8" hidden="false" customHeight="false" outlineLevel="0" collapsed="false">
      <c r="A28" s="7"/>
      <c r="B28" s="17"/>
      <c r="C28" s="9" t="s">
        <v>128</v>
      </c>
      <c r="D28" s="43" t="n">
        <v>1006.26</v>
      </c>
      <c r="E28" s="17" t="s">
        <v>170</v>
      </c>
    </row>
    <row r="29" customFormat="false" ht="13.8" hidden="false" customHeight="false" outlineLevel="0" collapsed="false">
      <c r="A29" s="7"/>
      <c r="B29" s="17"/>
      <c r="C29" s="9" t="s">
        <v>128</v>
      </c>
      <c r="D29" s="43" t="n">
        <v>25.3</v>
      </c>
      <c r="E29" s="17" t="s">
        <v>171</v>
      </c>
    </row>
    <row r="30" customFormat="false" ht="13.8" hidden="false" customHeight="false" outlineLevel="0" collapsed="false">
      <c r="A30" s="7"/>
      <c r="B30" s="17"/>
      <c r="C30" s="9" t="s">
        <v>128</v>
      </c>
      <c r="D30" s="43" t="n">
        <v>25.3</v>
      </c>
      <c r="E30" s="17" t="s">
        <v>171</v>
      </c>
    </row>
    <row r="31" customFormat="false" ht="13.8" hidden="false" customHeight="false" outlineLevel="0" collapsed="false">
      <c r="A31" s="7"/>
      <c r="B31" s="17"/>
      <c r="C31" s="9" t="s">
        <v>86</v>
      </c>
      <c r="D31" s="43" t="n">
        <v>25.3</v>
      </c>
      <c r="E31" s="17" t="s">
        <v>171</v>
      </c>
    </row>
    <row r="32" customFormat="false" ht="13.8" hidden="false" customHeight="false" outlineLevel="0" collapsed="false">
      <c r="A32" s="7"/>
      <c r="B32" s="17"/>
      <c r="C32" s="9" t="s">
        <v>86</v>
      </c>
      <c r="D32" s="43" t="n">
        <v>50.6</v>
      </c>
      <c r="E32" s="17" t="s">
        <v>171</v>
      </c>
    </row>
    <row r="33" customFormat="false" ht="13.8" hidden="false" customHeight="false" outlineLevel="0" collapsed="false">
      <c r="A33" s="4" t="s">
        <v>64</v>
      </c>
      <c r="B33" s="4"/>
      <c r="C33" s="14"/>
      <c r="D33" s="36" t="n">
        <f aca="false">SUM(D24:D32)</f>
        <v>5490.68</v>
      </c>
      <c r="E33" s="17"/>
    </row>
    <row r="34" customFormat="false" ht="13.8" hidden="false" customHeight="false" outlineLevel="0" collapsed="false">
      <c r="A34" s="17" t="s">
        <v>65</v>
      </c>
      <c r="B34" s="17"/>
      <c r="C34" s="9" t="s">
        <v>128</v>
      </c>
      <c r="D34" s="13" t="n">
        <v>2546.68</v>
      </c>
      <c r="E34" s="17" t="s">
        <v>172</v>
      </c>
    </row>
    <row r="35" customFormat="false" ht="13.8" hidden="false" customHeight="false" outlineLevel="0" collapsed="false">
      <c r="A35" s="17"/>
      <c r="B35" s="17"/>
      <c r="C35" s="9" t="s">
        <v>128</v>
      </c>
      <c r="D35" s="13" t="n">
        <v>4914</v>
      </c>
      <c r="E35" s="17" t="s">
        <v>173</v>
      </c>
    </row>
    <row r="36" customFormat="false" ht="13.8" hidden="false" customHeight="false" outlineLevel="0" collapsed="false">
      <c r="A36" s="17"/>
      <c r="B36" s="17"/>
      <c r="C36" s="9" t="s">
        <v>161</v>
      </c>
      <c r="D36" s="13" t="n">
        <v>293.93</v>
      </c>
      <c r="E36" s="17" t="s">
        <v>174</v>
      </c>
    </row>
    <row r="37" s="23" customFormat="true" ht="13.8" hidden="false" customHeight="false" outlineLevel="0" collapsed="false">
      <c r="A37" s="17"/>
      <c r="B37" s="17"/>
      <c r="C37" s="9" t="s">
        <v>86</v>
      </c>
      <c r="D37" s="13" t="n">
        <v>100</v>
      </c>
      <c r="E37" s="17" t="s">
        <v>175</v>
      </c>
      <c r="J37" s="44"/>
    </row>
    <row r="38" customFormat="false" ht="13.8" hidden="false" customHeight="false" outlineLevel="0" collapsed="false">
      <c r="A38" s="4" t="s">
        <v>71</v>
      </c>
      <c r="B38" s="4"/>
      <c r="C38" s="14"/>
      <c r="D38" s="36" t="n">
        <f aca="false">SUM(D34:D37)</f>
        <v>7854.61</v>
      </c>
      <c r="E38" s="4"/>
    </row>
    <row r="39" customFormat="false" ht="13.8" hidden="false" customHeight="false" outlineLevel="0" collapsed="false">
      <c r="A39" s="17" t="s">
        <v>72</v>
      </c>
      <c r="B39" s="17"/>
      <c r="C39" s="9" t="s">
        <v>145</v>
      </c>
      <c r="D39" s="13" t="n">
        <v>1225</v>
      </c>
      <c r="E39" s="17" t="s">
        <v>176</v>
      </c>
    </row>
    <row r="40" customFormat="false" ht="13.8" hidden="false" customHeight="false" outlineLevel="0" collapsed="false">
      <c r="A40" s="17"/>
      <c r="B40" s="17"/>
      <c r="C40" s="9" t="s">
        <v>145</v>
      </c>
      <c r="D40" s="13" t="n">
        <v>2261</v>
      </c>
      <c r="E40" s="17" t="s">
        <v>177</v>
      </c>
    </row>
    <row r="41" customFormat="false" ht="13.8" hidden="false" customHeight="false" outlineLevel="0" collapsed="false">
      <c r="A41" s="17"/>
      <c r="B41" s="17"/>
      <c r="C41" s="9" t="s">
        <v>145</v>
      </c>
      <c r="D41" s="13" t="n">
        <v>180.2</v>
      </c>
      <c r="E41" s="17" t="s">
        <v>178</v>
      </c>
    </row>
    <row r="42" customFormat="false" ht="13.8" hidden="false" customHeight="false" outlineLevel="0" collapsed="false">
      <c r="A42" s="17"/>
      <c r="B42" s="17"/>
      <c r="C42" s="9" t="s">
        <v>145</v>
      </c>
      <c r="D42" s="13" t="n">
        <v>410.41</v>
      </c>
      <c r="E42" s="17" t="s">
        <v>179</v>
      </c>
    </row>
    <row r="43" customFormat="false" ht="13.8" hidden="false" customHeight="false" outlineLevel="0" collapsed="false">
      <c r="A43" s="17"/>
      <c r="B43" s="17"/>
      <c r="C43" s="9" t="s">
        <v>145</v>
      </c>
      <c r="D43" s="13" t="n">
        <v>25156.01</v>
      </c>
      <c r="E43" s="17" t="s">
        <v>180</v>
      </c>
    </row>
    <row r="44" customFormat="false" ht="13.8" hidden="false" customHeight="false" outlineLevel="0" collapsed="false">
      <c r="A44" s="17"/>
      <c r="B44" s="17"/>
      <c r="C44" s="9" t="s">
        <v>145</v>
      </c>
      <c r="D44" s="13" t="n">
        <v>452.99</v>
      </c>
      <c r="E44" s="17" t="s">
        <v>181</v>
      </c>
    </row>
    <row r="45" customFormat="false" ht="13.8" hidden="false" customHeight="false" outlineLevel="0" collapsed="false">
      <c r="A45" s="17"/>
      <c r="B45" s="17"/>
      <c r="C45" s="9" t="s">
        <v>145</v>
      </c>
      <c r="D45" s="13" t="n">
        <v>24.78</v>
      </c>
      <c r="E45" s="17" t="s">
        <v>182</v>
      </c>
    </row>
    <row r="46" customFormat="false" ht="13.8" hidden="false" customHeight="false" outlineLevel="0" collapsed="false">
      <c r="A46" s="17"/>
      <c r="B46" s="17"/>
      <c r="C46" s="9" t="s">
        <v>145</v>
      </c>
      <c r="D46" s="13" t="n">
        <v>11.3</v>
      </c>
      <c r="E46" s="17" t="s">
        <v>183</v>
      </c>
    </row>
    <row r="47" customFormat="false" ht="13.8" hidden="false" customHeight="false" outlineLevel="0" collapsed="false">
      <c r="A47" s="17"/>
      <c r="B47" s="17"/>
      <c r="C47" s="9" t="s">
        <v>184</v>
      </c>
      <c r="D47" s="13" t="n">
        <v>23647.97</v>
      </c>
      <c r="E47" s="17" t="s">
        <v>185</v>
      </c>
    </row>
    <row r="48" customFormat="false" ht="13.8" hidden="false" customHeight="false" outlineLevel="0" collapsed="false">
      <c r="A48" s="17"/>
      <c r="B48" s="17"/>
      <c r="C48" s="9" t="s">
        <v>73</v>
      </c>
      <c r="D48" s="13" t="n">
        <v>3000</v>
      </c>
      <c r="E48" s="17" t="s">
        <v>92</v>
      </c>
    </row>
    <row r="49" customFormat="false" ht="13.8" hidden="false" customHeight="false" outlineLevel="0" collapsed="false">
      <c r="A49" s="17"/>
      <c r="B49" s="17"/>
      <c r="C49" s="9" t="s">
        <v>109</v>
      </c>
      <c r="D49" s="13" t="n">
        <v>17.77</v>
      </c>
      <c r="E49" s="17" t="s">
        <v>186</v>
      </c>
    </row>
    <row r="50" customFormat="false" ht="13.8" hidden="false" customHeight="false" outlineLevel="0" collapsed="false">
      <c r="A50" s="17"/>
      <c r="B50" s="17"/>
      <c r="C50" s="9" t="s">
        <v>109</v>
      </c>
      <c r="D50" s="13" t="n">
        <v>3.44</v>
      </c>
      <c r="E50" s="17" t="s">
        <v>187</v>
      </c>
    </row>
    <row r="51" customFormat="false" ht="13.8" hidden="false" customHeight="false" outlineLevel="0" collapsed="false">
      <c r="A51" s="17"/>
      <c r="B51" s="17"/>
      <c r="C51" s="9" t="s">
        <v>109</v>
      </c>
      <c r="D51" s="13" t="n">
        <v>141.36</v>
      </c>
      <c r="E51" s="17" t="s">
        <v>188</v>
      </c>
    </row>
    <row r="52" customFormat="false" ht="13.8" hidden="false" customHeight="false" outlineLevel="0" collapsed="false">
      <c r="A52" s="17"/>
      <c r="B52" s="17"/>
      <c r="C52" s="9" t="s">
        <v>109</v>
      </c>
      <c r="D52" s="13" t="n">
        <v>312.26</v>
      </c>
      <c r="E52" s="17" t="s">
        <v>189</v>
      </c>
    </row>
    <row r="53" customFormat="false" ht="13.8" hidden="false" customHeight="false" outlineLevel="0" collapsed="false">
      <c r="A53" s="17"/>
      <c r="B53" s="17"/>
      <c r="C53" s="9" t="s">
        <v>109</v>
      </c>
      <c r="D53" s="13" t="n">
        <v>20.23</v>
      </c>
      <c r="E53" s="17" t="s">
        <v>190</v>
      </c>
    </row>
    <row r="54" customFormat="false" ht="13.8" hidden="false" customHeight="false" outlineLevel="0" collapsed="false">
      <c r="A54" s="17"/>
      <c r="B54" s="17"/>
      <c r="C54" s="9" t="s">
        <v>90</v>
      </c>
      <c r="D54" s="13" t="n">
        <v>517.01</v>
      </c>
      <c r="E54" s="17" t="s">
        <v>191</v>
      </c>
    </row>
    <row r="55" customFormat="false" ht="13.8" hidden="false" customHeight="false" outlineLevel="0" collapsed="false">
      <c r="A55" s="17"/>
      <c r="B55" s="17"/>
      <c r="C55" s="9" t="s">
        <v>90</v>
      </c>
      <c r="D55" s="13" t="n">
        <v>20.87</v>
      </c>
      <c r="E55" s="17" t="s">
        <v>182</v>
      </c>
    </row>
    <row r="56" customFormat="false" ht="13.8" hidden="false" customHeight="false" outlineLevel="0" collapsed="false">
      <c r="A56" s="17"/>
      <c r="B56" s="17"/>
      <c r="C56" s="9" t="s">
        <v>90</v>
      </c>
      <c r="D56" s="13" t="n">
        <v>11.39</v>
      </c>
      <c r="E56" s="17" t="s">
        <v>183</v>
      </c>
    </row>
    <row r="57" customFormat="false" ht="13.8" hidden="false" customHeight="false" outlineLevel="0" collapsed="false">
      <c r="A57" s="17"/>
      <c r="B57" s="17"/>
      <c r="C57" s="9" t="s">
        <v>90</v>
      </c>
      <c r="D57" s="13" t="n">
        <v>214.53</v>
      </c>
      <c r="E57" s="17" t="s">
        <v>192</v>
      </c>
    </row>
    <row r="58" customFormat="false" ht="13.8" hidden="false" customHeight="false" outlineLevel="0" collapsed="false">
      <c r="A58" s="17"/>
      <c r="B58" s="17"/>
      <c r="C58" s="9" t="s">
        <v>90</v>
      </c>
      <c r="D58" s="13" t="n">
        <v>5.73</v>
      </c>
      <c r="E58" s="17" t="s">
        <v>193</v>
      </c>
    </row>
    <row r="59" customFormat="false" ht="13.8" hidden="false" customHeight="false" outlineLevel="0" collapsed="false">
      <c r="A59" s="17"/>
      <c r="B59" s="17"/>
      <c r="C59" s="9" t="s">
        <v>90</v>
      </c>
      <c r="D59" s="13" t="n">
        <v>290.12</v>
      </c>
      <c r="E59" s="17" t="s">
        <v>194</v>
      </c>
    </row>
    <row r="60" customFormat="false" ht="13.8" hidden="false" customHeight="false" outlineLevel="0" collapsed="false">
      <c r="A60" s="17"/>
      <c r="B60" s="17"/>
      <c r="C60" s="9" t="s">
        <v>90</v>
      </c>
      <c r="D60" s="13" t="n">
        <v>80.92</v>
      </c>
      <c r="E60" s="17" t="s">
        <v>195</v>
      </c>
    </row>
    <row r="61" s="23" customFormat="true" ht="13.8" hidden="false" customHeight="false" outlineLevel="0" collapsed="false">
      <c r="A61" s="17"/>
      <c r="B61" s="17"/>
      <c r="C61" s="9"/>
      <c r="D61" s="13" t="n">
        <v>7385.14</v>
      </c>
      <c r="E61" s="17" t="s">
        <v>196</v>
      </c>
      <c r="J61" s="44"/>
    </row>
    <row r="62" customFormat="false" ht="13.8" hidden="false" customHeight="false" outlineLevel="0" collapsed="false">
      <c r="A62" s="4" t="s">
        <v>97</v>
      </c>
      <c r="B62" s="17"/>
      <c r="C62" s="9"/>
      <c r="D62" s="45" t="n">
        <f aca="false">SUM(D39:D61)</f>
        <v>65390.43</v>
      </c>
      <c r="E62" s="17"/>
    </row>
    <row r="63" customFormat="false" ht="13.8" hidden="false" customHeight="false" outlineLevel="0" collapsed="false">
      <c r="A63" s="46" t="s">
        <v>197</v>
      </c>
      <c r="B63" s="17"/>
      <c r="C63" s="9" t="s">
        <v>145</v>
      </c>
      <c r="D63" s="13" t="n">
        <v>4032.01</v>
      </c>
      <c r="E63" s="17" t="s">
        <v>198</v>
      </c>
    </row>
    <row r="64" customFormat="false" ht="13.8" hidden="false" customHeight="false" outlineLevel="0" collapsed="false">
      <c r="A64" s="4" t="s">
        <v>199</v>
      </c>
      <c r="B64" s="17"/>
      <c r="C64" s="9"/>
      <c r="D64" s="45" t="n">
        <f aca="false">SUM(D63)</f>
        <v>4032.01</v>
      </c>
      <c r="E64" s="17"/>
    </row>
    <row r="65" customFormat="false" ht="13.8" hidden="false" customHeight="false" outlineLevel="0" collapsed="false">
      <c r="A65" s="17" t="s">
        <v>98</v>
      </c>
      <c r="B65" s="17"/>
      <c r="C65" s="9" t="s">
        <v>145</v>
      </c>
      <c r="D65" s="13" t="n">
        <v>534.4</v>
      </c>
      <c r="E65" s="17" t="s">
        <v>144</v>
      </c>
    </row>
    <row r="66" customFormat="false" ht="13.8" hidden="false" customHeight="false" outlineLevel="0" collapsed="false">
      <c r="A66" s="17"/>
      <c r="B66" s="17"/>
      <c r="C66" s="9" t="s">
        <v>145</v>
      </c>
      <c r="D66" s="13" t="n">
        <v>518.38</v>
      </c>
      <c r="E66" s="17" t="s">
        <v>144</v>
      </c>
    </row>
    <row r="67" customFormat="false" ht="13.8" hidden="false" customHeight="false" outlineLevel="0" collapsed="false">
      <c r="A67" s="17"/>
      <c r="B67" s="17"/>
      <c r="C67" s="9" t="s">
        <v>145</v>
      </c>
      <c r="D67" s="13" t="n">
        <v>467.26</v>
      </c>
      <c r="E67" s="17" t="s">
        <v>144</v>
      </c>
    </row>
    <row r="68" customFormat="false" ht="13.8" hidden="false" customHeight="false" outlineLevel="0" collapsed="false">
      <c r="A68" s="17"/>
      <c r="B68" s="17"/>
      <c r="C68" s="9" t="s">
        <v>184</v>
      </c>
      <c r="D68" s="13" t="n">
        <v>605.42</v>
      </c>
      <c r="E68" s="17" t="s">
        <v>144</v>
      </c>
    </row>
    <row r="69" customFormat="false" ht="13.8" hidden="false" customHeight="false" outlineLevel="0" collapsed="false">
      <c r="A69" s="17"/>
      <c r="B69" s="17"/>
      <c r="C69" s="9" t="s">
        <v>184</v>
      </c>
      <c r="D69" s="13" t="n">
        <v>270.2</v>
      </c>
      <c r="E69" s="17" t="s">
        <v>144</v>
      </c>
    </row>
    <row r="70" customFormat="false" ht="13.8" hidden="false" customHeight="false" outlineLevel="0" collapsed="false">
      <c r="A70" s="17"/>
      <c r="B70" s="17"/>
      <c r="C70" s="9" t="s">
        <v>184</v>
      </c>
      <c r="D70" s="13" t="n">
        <v>511.51</v>
      </c>
      <c r="E70" s="17" t="s">
        <v>144</v>
      </c>
    </row>
    <row r="71" customFormat="false" ht="13.8" hidden="false" customHeight="false" outlineLevel="0" collapsed="false">
      <c r="A71" s="17"/>
      <c r="B71" s="17"/>
      <c r="C71" s="9" t="s">
        <v>184</v>
      </c>
      <c r="D71" s="13" t="n">
        <v>260.28</v>
      </c>
      <c r="E71" s="17" t="s">
        <v>144</v>
      </c>
    </row>
    <row r="72" customFormat="false" ht="13.8" hidden="false" customHeight="false" outlineLevel="0" collapsed="false">
      <c r="A72" s="17"/>
      <c r="B72" s="17"/>
      <c r="C72" s="9" t="s">
        <v>128</v>
      </c>
      <c r="D72" s="13" t="n">
        <v>312.54</v>
      </c>
      <c r="E72" s="17" t="s">
        <v>144</v>
      </c>
    </row>
    <row r="73" customFormat="false" ht="13.8" hidden="false" customHeight="false" outlineLevel="0" collapsed="false">
      <c r="A73" s="17"/>
      <c r="B73" s="17"/>
      <c r="C73" s="9" t="s">
        <v>109</v>
      </c>
      <c r="D73" s="13" t="n">
        <v>641.05</v>
      </c>
      <c r="E73" s="17" t="s">
        <v>144</v>
      </c>
    </row>
    <row r="74" s="23" customFormat="true" ht="13.8" hidden="false" customHeight="false" outlineLevel="0" collapsed="false">
      <c r="A74" s="17"/>
      <c r="B74" s="17"/>
      <c r="C74" s="9" t="s">
        <v>109</v>
      </c>
      <c r="D74" s="13" t="n">
        <v>308.53</v>
      </c>
      <c r="E74" s="17" t="s">
        <v>144</v>
      </c>
      <c r="J74" s="44"/>
    </row>
    <row r="75" customFormat="false" ht="13.8" hidden="false" customHeight="false" outlineLevel="0" collapsed="false">
      <c r="A75" s="17"/>
      <c r="B75" s="17"/>
      <c r="C75" s="9" t="s">
        <v>109</v>
      </c>
      <c r="D75" s="13" t="n">
        <v>566.11</v>
      </c>
      <c r="E75" s="17" t="s">
        <v>144</v>
      </c>
    </row>
    <row r="76" customFormat="false" ht="13.8" hidden="false" customHeight="false" outlineLevel="0" collapsed="false">
      <c r="A76" s="17"/>
      <c r="B76" s="17"/>
      <c r="C76" s="9" t="s">
        <v>109</v>
      </c>
      <c r="D76" s="13" t="n">
        <v>584.57</v>
      </c>
      <c r="E76" s="17" t="s">
        <v>144</v>
      </c>
    </row>
    <row r="77" customFormat="false" ht="13.8" hidden="false" customHeight="false" outlineLevel="0" collapsed="false">
      <c r="A77" s="17"/>
      <c r="B77" s="17"/>
      <c r="C77" s="9" t="s">
        <v>46</v>
      </c>
      <c r="D77" s="13" t="n">
        <v>304.52</v>
      </c>
      <c r="E77" s="17" t="s">
        <v>144</v>
      </c>
    </row>
    <row r="78" customFormat="false" ht="13.8" hidden="false" customHeight="false" outlineLevel="0" collapsed="false">
      <c r="A78" s="17"/>
      <c r="B78" s="17"/>
      <c r="C78" s="9" t="s">
        <v>46</v>
      </c>
      <c r="D78" s="13" t="n">
        <v>131.2</v>
      </c>
      <c r="E78" s="17" t="s">
        <v>144</v>
      </c>
    </row>
    <row r="79" customFormat="false" ht="13.8" hidden="false" customHeight="false" outlineLevel="0" collapsed="false">
      <c r="A79" s="17"/>
      <c r="B79" s="17"/>
      <c r="C79" s="9" t="s">
        <v>46</v>
      </c>
      <c r="D79" s="13" t="n">
        <v>584.06</v>
      </c>
      <c r="E79" s="17" t="s">
        <v>144</v>
      </c>
    </row>
    <row r="80" customFormat="false" ht="13.8" hidden="false" customHeight="false" outlineLevel="0" collapsed="false">
      <c r="A80" s="17"/>
      <c r="B80" s="17"/>
      <c r="C80" s="9" t="s">
        <v>200</v>
      </c>
      <c r="D80" s="13" t="n">
        <v>623.64</v>
      </c>
      <c r="E80" s="17" t="s">
        <v>144</v>
      </c>
    </row>
    <row r="81" customFormat="false" ht="13.8" hidden="false" customHeight="false" outlineLevel="0" collapsed="false">
      <c r="A81" s="17"/>
      <c r="B81" s="17"/>
      <c r="C81" s="9" t="s">
        <v>86</v>
      </c>
      <c r="D81" s="13" t="n">
        <v>468.59</v>
      </c>
      <c r="E81" s="17" t="s">
        <v>144</v>
      </c>
    </row>
    <row r="82" customFormat="false" ht="13.8" hidden="false" customHeight="false" outlineLevel="0" collapsed="false">
      <c r="A82" s="17"/>
      <c r="B82" s="17"/>
      <c r="C82" s="9" t="s">
        <v>90</v>
      </c>
      <c r="D82" s="13" t="n">
        <v>140</v>
      </c>
      <c r="E82" s="17" t="s">
        <v>201</v>
      </c>
    </row>
    <row r="83" customFormat="false" ht="13.8" hidden="false" customHeight="false" outlineLevel="0" collapsed="false">
      <c r="A83" s="4" t="s">
        <v>101</v>
      </c>
      <c r="B83" s="4"/>
      <c r="C83" s="14"/>
      <c r="D83" s="36" t="n">
        <f aca="false">SUM(D65:D82)</f>
        <v>7832.26</v>
      </c>
      <c r="E83" s="4"/>
      <c r="J83" s="3"/>
    </row>
    <row r="84" customFormat="false" ht="13.8" hidden="false" customHeight="false" outlineLevel="0" collapsed="false">
      <c r="A84" s="17" t="s">
        <v>105</v>
      </c>
      <c r="B84" s="17"/>
      <c r="C84" s="9"/>
      <c r="D84" s="13" t="n">
        <v>247.51</v>
      </c>
      <c r="E84" s="17" t="s">
        <v>202</v>
      </c>
    </row>
    <row r="85" customFormat="false" ht="13.8" hidden="false" customHeight="false" outlineLevel="0" collapsed="false">
      <c r="A85" s="4" t="s">
        <v>107</v>
      </c>
      <c r="B85" s="4"/>
      <c r="C85" s="14"/>
      <c r="D85" s="36" t="n">
        <f aca="false">SUM(D84)</f>
        <v>247.51</v>
      </c>
      <c r="E85" s="4"/>
    </row>
    <row r="86" customFormat="false" ht="13.8" hidden="false" customHeight="false" outlineLevel="0" collapsed="false">
      <c r="A86" s="11" t="n">
        <v>20.25</v>
      </c>
      <c r="B86" s="17"/>
      <c r="C86" s="9" t="s">
        <v>145</v>
      </c>
      <c r="D86" s="13" t="n">
        <v>13951.17</v>
      </c>
      <c r="E86" s="17" t="s">
        <v>203</v>
      </c>
    </row>
    <row r="87" customFormat="false" ht="13.8" hidden="false" customHeight="false" outlineLevel="0" collapsed="false">
      <c r="A87" s="11"/>
      <c r="B87" s="17"/>
      <c r="C87" s="9" t="s">
        <v>184</v>
      </c>
      <c r="D87" s="13" t="n">
        <v>3585.32</v>
      </c>
      <c r="E87" s="17" t="s">
        <v>204</v>
      </c>
    </row>
    <row r="88" customFormat="false" ht="13.8" hidden="false" customHeight="false" outlineLevel="0" collapsed="false">
      <c r="A88" s="11"/>
      <c r="B88" s="17"/>
      <c r="C88" s="9" t="s">
        <v>73</v>
      </c>
      <c r="D88" s="13" t="n">
        <v>3453.37</v>
      </c>
      <c r="E88" s="17" t="s">
        <v>205</v>
      </c>
    </row>
    <row r="89" customFormat="false" ht="13.8" hidden="false" customHeight="false" outlineLevel="0" collapsed="false">
      <c r="A89" s="11"/>
      <c r="B89" s="17"/>
      <c r="C89" s="9" t="s">
        <v>73</v>
      </c>
      <c r="D89" s="13" t="n">
        <v>3001.41</v>
      </c>
      <c r="E89" s="17" t="s">
        <v>206</v>
      </c>
    </row>
    <row r="90" customFormat="false" ht="13.8" hidden="false" customHeight="false" outlineLevel="0" collapsed="false">
      <c r="A90" s="11"/>
      <c r="B90" s="17"/>
      <c r="C90" s="9" t="s">
        <v>86</v>
      </c>
      <c r="D90" s="13" t="n">
        <v>20002.57</v>
      </c>
      <c r="E90" s="17" t="s">
        <v>207</v>
      </c>
    </row>
    <row r="91" customFormat="false" ht="13.8" hidden="false" customHeight="false" outlineLevel="0" collapsed="false">
      <c r="A91" s="11"/>
      <c r="B91" s="17"/>
      <c r="C91" s="9" t="s">
        <v>86</v>
      </c>
      <c r="D91" s="13" t="n">
        <v>2134.94</v>
      </c>
      <c r="E91" s="17" t="s">
        <v>208</v>
      </c>
    </row>
    <row r="92" customFormat="false" ht="13.8" hidden="false" customHeight="false" outlineLevel="0" collapsed="false">
      <c r="A92" s="11"/>
      <c r="B92" s="17"/>
      <c r="C92" s="9" t="s">
        <v>90</v>
      </c>
      <c r="D92" s="13" t="n">
        <v>4216.25</v>
      </c>
      <c r="E92" s="17" t="s">
        <v>209</v>
      </c>
    </row>
    <row r="93" s="23" customFormat="true" ht="13.8" hidden="false" customHeight="false" outlineLevel="0" collapsed="false">
      <c r="A93" s="11"/>
      <c r="B93" s="17"/>
      <c r="C93" s="9" t="s">
        <v>53</v>
      </c>
      <c r="D93" s="13" t="n">
        <v>7972.93</v>
      </c>
      <c r="E93" s="17" t="s">
        <v>210</v>
      </c>
      <c r="J93" s="44"/>
    </row>
    <row r="94" customFormat="false" ht="13.8" hidden="false" customHeight="false" outlineLevel="0" collapsed="false">
      <c r="A94" s="4" t="s">
        <v>113</v>
      </c>
      <c r="B94" s="4"/>
      <c r="C94" s="14"/>
      <c r="D94" s="36" t="n">
        <f aca="false">SUM(D86:D93)</f>
        <v>58317.96</v>
      </c>
      <c r="E94" s="4"/>
    </row>
    <row r="95" s="23" customFormat="true" ht="13.8" hidden="false" customHeight="false" outlineLevel="0" collapsed="false">
      <c r="A95" s="17" t="s">
        <v>114</v>
      </c>
      <c r="B95" s="17"/>
      <c r="C95" s="9" t="s">
        <v>145</v>
      </c>
      <c r="D95" s="13" t="n">
        <v>1330.75</v>
      </c>
      <c r="E95" s="17" t="s">
        <v>211</v>
      </c>
      <c r="J95" s="44"/>
    </row>
    <row r="96" customFormat="false" ht="13.8" hidden="false" customHeight="false" outlineLevel="0" collapsed="false">
      <c r="A96" s="4" t="s">
        <v>116</v>
      </c>
      <c r="B96" s="4"/>
      <c r="C96" s="14"/>
      <c r="D96" s="36" t="n">
        <f aca="false">SUM(D95)</f>
        <v>1330.75</v>
      </c>
      <c r="E96" s="4"/>
    </row>
    <row r="97" customFormat="false" ht="13.8" hidden="false" customHeight="false" outlineLevel="0" collapsed="false">
      <c r="A97" s="17" t="s">
        <v>212</v>
      </c>
      <c r="B97" s="17"/>
      <c r="C97" s="9" t="s">
        <v>213</v>
      </c>
      <c r="D97" s="13" t="n">
        <v>273.71</v>
      </c>
      <c r="E97" s="17" t="s">
        <v>214</v>
      </c>
    </row>
    <row r="98" customFormat="false" ht="13.8" hidden="false" customHeight="false" outlineLevel="0" collapsed="false">
      <c r="A98" s="4" t="s">
        <v>215</v>
      </c>
      <c r="B98" s="4"/>
      <c r="C98" s="14"/>
      <c r="D98" s="36" t="n">
        <f aca="false">SUM(D97)</f>
        <v>273.71</v>
      </c>
      <c r="E98" s="4"/>
    </row>
    <row r="99" customFormat="false" ht="13.8" hidden="false" customHeight="false" outlineLevel="0" collapsed="false">
      <c r="A99" s="17" t="s">
        <v>216</v>
      </c>
      <c r="B99" s="17"/>
      <c r="C99" s="9" t="s">
        <v>145</v>
      </c>
      <c r="D99" s="13" t="n">
        <v>296.31</v>
      </c>
      <c r="E99" s="17" t="s">
        <v>217</v>
      </c>
    </row>
    <row r="100" customFormat="false" ht="13.8" hidden="false" customHeight="false" outlineLevel="0" collapsed="false">
      <c r="A100" s="17"/>
      <c r="B100" s="17"/>
      <c r="C100" s="9" t="s">
        <v>73</v>
      </c>
      <c r="D100" s="13" t="n">
        <v>417.99</v>
      </c>
      <c r="E100" s="17" t="s">
        <v>218</v>
      </c>
    </row>
    <row r="101" customFormat="false" ht="13.8" hidden="false" customHeight="false" outlineLevel="0" collapsed="false">
      <c r="A101" s="17"/>
      <c r="B101" s="17"/>
      <c r="C101" s="9"/>
      <c r="D101" s="13" t="n">
        <v>620</v>
      </c>
      <c r="E101" s="17" t="s">
        <v>74</v>
      </c>
    </row>
    <row r="102" s="23" customFormat="true" ht="13.8" hidden="false" customHeight="false" outlineLevel="0" collapsed="false">
      <c r="A102" s="11"/>
      <c r="B102" s="17"/>
      <c r="C102" s="9" t="s">
        <v>86</v>
      </c>
      <c r="D102" s="13" t="n">
        <v>57</v>
      </c>
      <c r="E102" s="17" t="s">
        <v>219</v>
      </c>
      <c r="J102" s="44"/>
    </row>
    <row r="103" customFormat="false" ht="13.8" hidden="false" customHeight="false" outlineLevel="0" collapsed="false">
      <c r="A103" s="4" t="s">
        <v>220</v>
      </c>
      <c r="B103" s="4"/>
      <c r="C103" s="14"/>
      <c r="D103" s="36" t="n">
        <f aca="false">SUM(D99:D102)</f>
        <v>1391.3</v>
      </c>
      <c r="E103" s="4"/>
    </row>
    <row r="104" customFormat="false" ht="13.8" hidden="false" customHeight="false" outlineLevel="0" collapsed="false">
      <c r="A104" s="11" t="n">
        <v>59.17</v>
      </c>
      <c r="B104" s="17"/>
      <c r="C104" s="9" t="s">
        <v>221</v>
      </c>
      <c r="D104" s="10" t="n">
        <v>6046.57</v>
      </c>
      <c r="E104" s="17" t="s">
        <v>222</v>
      </c>
    </row>
    <row r="105" customFormat="false" ht="13.8" hidden="false" customHeight="false" outlineLevel="0" collapsed="false">
      <c r="A105" s="11"/>
      <c r="B105" s="17"/>
      <c r="C105" s="9" t="s">
        <v>221</v>
      </c>
      <c r="D105" s="10" t="n">
        <v>3010.35</v>
      </c>
      <c r="E105" s="17" t="s">
        <v>222</v>
      </c>
    </row>
    <row r="106" customFormat="false" ht="13.8" hidden="false" customHeight="false" outlineLevel="0" collapsed="false">
      <c r="A106" s="11"/>
      <c r="B106" s="17"/>
      <c r="C106" s="9" t="s">
        <v>221</v>
      </c>
      <c r="D106" s="10" t="n">
        <v>3665.27</v>
      </c>
      <c r="E106" s="17" t="s">
        <v>222</v>
      </c>
    </row>
    <row r="107" customFormat="false" ht="13.8" hidden="false" customHeight="false" outlineLevel="0" collapsed="false">
      <c r="A107" s="11"/>
      <c r="B107" s="17"/>
      <c r="C107" s="9" t="s">
        <v>221</v>
      </c>
      <c r="D107" s="10" t="n">
        <v>2889.71</v>
      </c>
      <c r="E107" s="17" t="s">
        <v>222</v>
      </c>
    </row>
    <row r="108" customFormat="false" ht="13.8" hidden="false" customHeight="false" outlineLevel="0" collapsed="false">
      <c r="A108" s="11"/>
      <c r="B108" s="17"/>
      <c r="C108" s="9" t="s">
        <v>221</v>
      </c>
      <c r="D108" s="10" t="n">
        <v>2781.92</v>
      </c>
      <c r="E108" s="17" t="s">
        <v>222</v>
      </c>
    </row>
    <row r="109" customFormat="false" ht="13.8" hidden="false" customHeight="false" outlineLevel="0" collapsed="false">
      <c r="A109" s="11"/>
      <c r="B109" s="17"/>
      <c r="C109" s="9" t="s">
        <v>221</v>
      </c>
      <c r="D109" s="10" t="n">
        <v>5575.93</v>
      </c>
      <c r="E109" s="17" t="s">
        <v>222</v>
      </c>
    </row>
    <row r="110" customFormat="false" ht="13.8" hidden="false" customHeight="false" outlineLevel="0" collapsed="false">
      <c r="A110" s="11"/>
      <c r="B110" s="17"/>
      <c r="C110" s="9" t="s">
        <v>221</v>
      </c>
      <c r="D110" s="10" t="n">
        <v>15618.76</v>
      </c>
      <c r="E110" s="17" t="s">
        <v>222</v>
      </c>
    </row>
    <row r="111" customFormat="false" ht="13.8" hidden="false" customHeight="false" outlineLevel="0" collapsed="false">
      <c r="A111" s="11"/>
      <c r="B111" s="17"/>
      <c r="C111" s="9" t="s">
        <v>221</v>
      </c>
      <c r="D111" s="10" t="n">
        <v>2732.15</v>
      </c>
      <c r="E111" s="17" t="s">
        <v>222</v>
      </c>
    </row>
    <row r="112" customFormat="false" ht="13.8" hidden="false" customHeight="false" outlineLevel="0" collapsed="false">
      <c r="A112" s="11"/>
      <c r="B112" s="17"/>
      <c r="C112" s="9" t="s">
        <v>221</v>
      </c>
      <c r="D112" s="10" t="n">
        <v>2863.04</v>
      </c>
      <c r="E112" s="17" t="s">
        <v>222</v>
      </c>
    </row>
    <row r="113" customFormat="false" ht="13.8" hidden="false" customHeight="false" outlineLevel="0" collapsed="false">
      <c r="A113" s="11"/>
      <c r="B113" s="17"/>
      <c r="C113" s="9" t="s">
        <v>221</v>
      </c>
      <c r="D113" s="10" t="n">
        <v>6409.86</v>
      </c>
      <c r="E113" s="17" t="s">
        <v>222</v>
      </c>
    </row>
    <row r="114" customFormat="false" ht="13.8" hidden="false" customHeight="false" outlineLevel="0" collapsed="false">
      <c r="A114" s="11"/>
      <c r="B114" s="17"/>
      <c r="C114" s="9" t="s">
        <v>221</v>
      </c>
      <c r="D114" s="10" t="n">
        <v>3748.87</v>
      </c>
      <c r="E114" s="17" t="s">
        <v>222</v>
      </c>
      <c r="I114" s="1"/>
    </row>
    <row r="115" customFormat="false" ht="13.8" hidden="false" customHeight="false" outlineLevel="0" collapsed="false">
      <c r="A115" s="11"/>
      <c r="B115" s="17"/>
      <c r="C115" s="9" t="s">
        <v>221</v>
      </c>
      <c r="D115" s="10" t="n">
        <v>4269.92</v>
      </c>
      <c r="E115" s="17" t="s">
        <v>222</v>
      </c>
    </row>
    <row r="116" customFormat="false" ht="13.8" hidden="false" customHeight="false" outlineLevel="0" collapsed="false">
      <c r="A116" s="11"/>
      <c r="B116" s="17"/>
      <c r="C116" s="9" t="s">
        <v>221</v>
      </c>
      <c r="D116" s="10" t="n">
        <v>1697.02</v>
      </c>
      <c r="E116" s="17" t="s">
        <v>222</v>
      </c>
    </row>
    <row r="117" customFormat="false" ht="13.8" hidden="false" customHeight="false" outlineLevel="0" collapsed="false">
      <c r="A117" s="11"/>
      <c r="B117" s="17"/>
      <c r="C117" s="9" t="s">
        <v>221</v>
      </c>
      <c r="D117" s="10" t="n">
        <v>4369.45</v>
      </c>
      <c r="E117" s="17" t="s">
        <v>222</v>
      </c>
    </row>
    <row r="118" customFormat="false" ht="13.8" hidden="false" customHeight="false" outlineLevel="0" collapsed="false">
      <c r="A118" s="11"/>
      <c r="B118" s="17"/>
      <c r="C118" s="9" t="s">
        <v>221</v>
      </c>
      <c r="D118" s="10" t="n">
        <v>15500</v>
      </c>
      <c r="E118" s="17" t="s">
        <v>222</v>
      </c>
    </row>
    <row r="119" customFormat="false" ht="13.8" hidden="false" customHeight="false" outlineLevel="0" collapsed="false">
      <c r="A119" s="11"/>
      <c r="B119" s="17"/>
      <c r="C119" s="9" t="s">
        <v>221</v>
      </c>
      <c r="D119" s="10" t="n">
        <v>3100</v>
      </c>
      <c r="E119" s="17" t="s">
        <v>222</v>
      </c>
    </row>
    <row r="120" customFormat="false" ht="13.8" hidden="false" customHeight="false" outlineLevel="0" collapsed="false">
      <c r="A120" s="11"/>
      <c r="B120" s="17"/>
      <c r="C120" s="9" t="s">
        <v>221</v>
      </c>
      <c r="D120" s="10" t="n">
        <v>15500</v>
      </c>
      <c r="E120" s="17" t="s">
        <v>222</v>
      </c>
    </row>
    <row r="121" customFormat="false" ht="13.8" hidden="false" customHeight="false" outlineLevel="0" collapsed="false">
      <c r="A121" s="11"/>
      <c r="B121" s="17"/>
      <c r="C121" s="9" t="s">
        <v>221</v>
      </c>
      <c r="D121" s="10" t="n">
        <v>3100</v>
      </c>
      <c r="E121" s="17" t="s">
        <v>222</v>
      </c>
    </row>
    <row r="122" customFormat="false" ht="13.8" hidden="false" customHeight="false" outlineLevel="0" collapsed="false">
      <c r="A122" s="11"/>
      <c r="B122" s="17"/>
      <c r="C122" s="9" t="s">
        <v>221</v>
      </c>
      <c r="D122" s="10" t="n">
        <v>15500</v>
      </c>
      <c r="E122" s="17" t="s">
        <v>222</v>
      </c>
    </row>
    <row r="123" customFormat="false" ht="13.8" hidden="false" customHeight="false" outlineLevel="0" collapsed="false">
      <c r="A123" s="11"/>
      <c r="B123" s="17"/>
      <c r="C123" s="9" t="s">
        <v>221</v>
      </c>
      <c r="D123" s="10" t="n">
        <v>31000</v>
      </c>
      <c r="E123" s="17" t="s">
        <v>222</v>
      </c>
    </row>
    <row r="124" customFormat="false" ht="13.8" hidden="false" customHeight="false" outlineLevel="0" collapsed="false">
      <c r="A124" s="11"/>
      <c r="B124" s="17"/>
      <c r="C124" s="9" t="s">
        <v>221</v>
      </c>
      <c r="D124" s="10" t="n">
        <v>3100</v>
      </c>
      <c r="E124" s="17" t="s">
        <v>222</v>
      </c>
    </row>
    <row r="125" customFormat="false" ht="13.8" hidden="false" customHeight="false" outlineLevel="0" collapsed="false">
      <c r="A125" s="11"/>
      <c r="B125" s="17"/>
      <c r="C125" s="9" t="s">
        <v>221</v>
      </c>
      <c r="D125" s="10" t="n">
        <v>3100</v>
      </c>
      <c r="E125" s="17" t="s">
        <v>222</v>
      </c>
    </row>
    <row r="126" customFormat="false" ht="13.8" hidden="false" customHeight="false" outlineLevel="0" collapsed="false">
      <c r="A126" s="11"/>
      <c r="B126" s="17"/>
      <c r="C126" s="9" t="s">
        <v>221</v>
      </c>
      <c r="D126" s="10" t="n">
        <v>31000</v>
      </c>
      <c r="E126" s="17" t="s">
        <v>222</v>
      </c>
    </row>
    <row r="127" customFormat="false" ht="13.8" hidden="false" customHeight="false" outlineLevel="0" collapsed="false">
      <c r="A127" s="11"/>
      <c r="B127" s="17"/>
      <c r="C127" s="9" t="s">
        <v>145</v>
      </c>
      <c r="D127" s="10" t="n">
        <v>202174.38</v>
      </c>
      <c r="E127" s="17" t="s">
        <v>222</v>
      </c>
    </row>
    <row r="128" customFormat="false" ht="13.8" hidden="false" customHeight="false" outlineLevel="0" collapsed="false">
      <c r="A128" s="11"/>
      <c r="B128" s="17"/>
      <c r="C128" s="9" t="s">
        <v>184</v>
      </c>
      <c r="D128" s="10" t="n">
        <v>327.02</v>
      </c>
      <c r="E128" s="17" t="s">
        <v>223</v>
      </c>
    </row>
    <row r="129" customFormat="false" ht="13.8" hidden="false" customHeight="false" outlineLevel="0" collapsed="false">
      <c r="A129" s="11"/>
      <c r="B129" s="17"/>
      <c r="C129" s="9" t="s">
        <v>224</v>
      </c>
      <c r="D129" s="10" t="n">
        <v>634.04</v>
      </c>
      <c r="E129" s="17" t="s">
        <v>223</v>
      </c>
    </row>
    <row r="130" customFormat="false" ht="13.8" hidden="false" customHeight="false" outlineLevel="0" collapsed="false">
      <c r="A130" s="11"/>
      <c r="B130" s="17"/>
      <c r="C130" s="9" t="s">
        <v>224</v>
      </c>
      <c r="D130" s="10" t="n">
        <v>2034.08</v>
      </c>
      <c r="E130" s="17" t="s">
        <v>223</v>
      </c>
    </row>
    <row r="131" customFormat="false" ht="13.8" hidden="false" customHeight="false" outlineLevel="0" collapsed="false">
      <c r="A131" s="11"/>
      <c r="B131" s="17"/>
      <c r="C131" s="9" t="s">
        <v>46</v>
      </c>
      <c r="D131" s="10" t="n">
        <v>6047.42</v>
      </c>
      <c r="E131" s="17" t="s">
        <v>17</v>
      </c>
    </row>
    <row r="132" customFormat="false" ht="13.8" hidden="false" customHeight="false" outlineLevel="0" collapsed="false">
      <c r="A132" s="11"/>
      <c r="B132" s="17"/>
      <c r="C132" s="9" t="s">
        <v>86</v>
      </c>
      <c r="D132" s="10" t="n">
        <v>349642.76</v>
      </c>
      <c r="E132" s="17" t="s">
        <v>222</v>
      </c>
      <c r="K132" s="33"/>
    </row>
    <row r="133" customFormat="false" ht="13.8" hidden="false" customHeight="false" outlineLevel="0" collapsed="false">
      <c r="A133" s="29" t="s">
        <v>118</v>
      </c>
      <c r="B133" s="4"/>
      <c r="C133" s="14"/>
      <c r="D133" s="36" t="n">
        <f aca="false">SUM(D104:D132)</f>
        <v>747438.52</v>
      </c>
      <c r="E133" s="4"/>
    </row>
    <row r="134" customFormat="false" ht="13.8" hidden="false" customHeight="false" outlineLevel="0" collapsed="false">
      <c r="A134" s="30" t="s">
        <v>119</v>
      </c>
      <c r="B134" s="17"/>
      <c r="C134" s="9" t="s">
        <v>12</v>
      </c>
      <c r="D134" s="47" t="n">
        <v>8343</v>
      </c>
      <c r="E134" s="17" t="s">
        <v>225</v>
      </c>
    </row>
    <row r="135" customFormat="false" ht="13.8" hidden="false" customHeight="false" outlineLevel="0" collapsed="false">
      <c r="A135" s="31" t="s">
        <v>121</v>
      </c>
      <c r="B135" s="17"/>
      <c r="C135" s="9"/>
      <c r="D135" s="36" t="n">
        <f aca="false">SUM(D134)</f>
        <v>8343</v>
      </c>
      <c r="E135" s="17"/>
    </row>
    <row r="136" customFormat="false" ht="13.8" hidden="false" customHeight="false" outlineLevel="0" collapsed="false">
      <c r="A136" s="48" t="n">
        <v>65.01</v>
      </c>
      <c r="B136" s="17"/>
      <c r="C136" s="9"/>
      <c r="D136" s="13" t="n">
        <v>2945630.33</v>
      </c>
      <c r="E136" s="17" t="s">
        <v>226</v>
      </c>
    </row>
    <row r="137" customFormat="false" ht="13.8" hidden="false" customHeight="false" outlineLevel="0" collapsed="false">
      <c r="A137" s="49" t="s">
        <v>227</v>
      </c>
      <c r="B137" s="17"/>
      <c r="C137" s="9"/>
      <c r="D137" s="36" t="n">
        <f aca="false">SUM(D136)</f>
        <v>2945630.33</v>
      </c>
      <c r="E137" s="17"/>
    </row>
    <row r="138" customFormat="false" ht="13.8" hidden="false" customHeight="false" outlineLevel="0" collapsed="false">
      <c r="A138" s="48" t="s">
        <v>228</v>
      </c>
      <c r="B138" s="17"/>
      <c r="C138" s="9" t="s">
        <v>109</v>
      </c>
      <c r="D138" s="13" t="n">
        <v>6138.11</v>
      </c>
      <c r="E138" s="17" t="s">
        <v>229</v>
      </c>
    </row>
    <row r="139" customFormat="false" ht="13.8" hidden="false" customHeight="false" outlineLevel="0" collapsed="false">
      <c r="A139" s="48"/>
      <c r="B139" s="17"/>
      <c r="C139" s="9" t="s">
        <v>109</v>
      </c>
      <c r="D139" s="13" t="n">
        <v>139949.02</v>
      </c>
      <c r="E139" s="17" t="s">
        <v>230</v>
      </c>
    </row>
    <row r="140" customFormat="false" ht="13.8" hidden="false" customHeight="false" outlineLevel="0" collapsed="false">
      <c r="A140" s="48"/>
      <c r="B140" s="17"/>
      <c r="C140" s="9" t="s">
        <v>109</v>
      </c>
      <c r="D140" s="13" t="n">
        <v>1178.11</v>
      </c>
      <c r="E140" s="17" t="s">
        <v>229</v>
      </c>
    </row>
    <row r="141" customFormat="false" ht="13.8" hidden="false" customHeight="false" outlineLevel="0" collapsed="false">
      <c r="A141" s="48"/>
      <c r="B141" s="17"/>
      <c r="C141" s="9" t="s">
        <v>109</v>
      </c>
      <c r="D141" s="13" t="n">
        <v>26860.86</v>
      </c>
      <c r="E141" s="17" t="s">
        <v>230</v>
      </c>
    </row>
    <row r="142" customFormat="false" ht="13.8" hidden="false" customHeight="false" outlineLevel="0" collapsed="false">
      <c r="A142" s="48"/>
      <c r="B142" s="17"/>
      <c r="C142" s="9" t="s">
        <v>46</v>
      </c>
      <c r="D142" s="13" t="n">
        <v>4415</v>
      </c>
      <c r="E142" s="17" t="s">
        <v>231</v>
      </c>
    </row>
    <row r="143" customFormat="false" ht="13.8" hidden="false" customHeight="false" outlineLevel="0" collapsed="false">
      <c r="A143" s="48"/>
      <c r="B143" s="17"/>
      <c r="C143" s="9"/>
      <c r="D143" s="13" t="n">
        <v>14997422.98</v>
      </c>
      <c r="E143" s="17" t="s">
        <v>122</v>
      </c>
    </row>
    <row r="144" customFormat="false" ht="13.8" hidden="false" customHeight="false" outlineLevel="0" collapsed="false">
      <c r="A144" s="49" t="s">
        <v>232</v>
      </c>
      <c r="B144" s="49"/>
      <c r="C144" s="49"/>
      <c r="D144" s="50" t="n">
        <f aca="false">SUM(D138:D143)</f>
        <v>15175964.08</v>
      </c>
      <c r="E144" s="49"/>
    </row>
    <row r="145" customFormat="false" ht="13.8" hidden="false" customHeight="false" outlineLevel="0" collapsed="false">
      <c r="A145" s="51"/>
      <c r="B145" s="51"/>
      <c r="C145" s="51"/>
      <c r="D145" s="52"/>
      <c r="E145" s="51"/>
    </row>
    <row r="146" s="2" customFormat="true" ht="13.8" hidden="false" customHeight="false" outlineLevel="0" collapsed="false">
      <c r="A146" s="53" t="s">
        <v>154</v>
      </c>
      <c r="B146" s="53"/>
      <c r="C146" s="53"/>
      <c r="D146" s="54" t="n">
        <f aca="false">SUM(D12+D14+D18+D20+D23+D33+D38+D62+D64+D83+D85+D94+D96+D98+D103+D133+D135+D137+D144)</f>
        <v>19064609.13</v>
      </c>
      <c r="E146" s="53"/>
      <c r="J146" s="3"/>
    </row>
    <row r="147" customFormat="false" ht="13.8" hidden="false" customHeight="false" outlineLevel="0" collapsed="false">
      <c r="A147" s="51"/>
      <c r="B147" s="51"/>
      <c r="C147" s="51"/>
      <c r="D147" s="52"/>
      <c r="E147" s="51"/>
    </row>
    <row r="148" customFormat="false" ht="13.8" hidden="false" customHeight="false" outlineLevel="0" collapsed="false">
      <c r="A148" s="51"/>
      <c r="B148" s="51"/>
      <c r="C148" s="51"/>
      <c r="D148" s="52"/>
      <c r="E148" s="51"/>
    </row>
    <row r="149" customFormat="false" ht="13.8" hidden="false" customHeight="false" outlineLevel="0" collapsed="false">
      <c r="A149" s="51"/>
      <c r="B149" s="51"/>
      <c r="C149" s="51"/>
      <c r="D149" s="52"/>
      <c r="E149" s="51"/>
    </row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1" activeCellId="0" sqref="K21"/>
    </sheetView>
  </sheetViews>
  <sheetFormatPr defaultRowHeight="15" zeroHeight="false" outlineLevelRow="0" outlineLevelCol="0"/>
  <cols>
    <col collapsed="false" customWidth="true" hidden="false" outlineLevel="0" max="1" min="1" style="0" width="21.67"/>
    <col collapsed="false" customWidth="true" hidden="false" outlineLevel="0" max="3" min="2" style="0" width="11.94"/>
    <col collapsed="false" customWidth="true" hidden="false" outlineLevel="0" max="4" min="4" style="0" width="21.56"/>
    <col collapsed="false" customWidth="true" hidden="false" outlineLevel="0" max="5" min="5" style="0" width="84.14"/>
    <col collapsed="false" customWidth="true" hidden="false" outlineLevel="0" max="8" min="6" style="0" width="9.13"/>
    <col collapsed="false" customWidth="true" hidden="false" outlineLevel="0" max="9" min="9" style="0" width="11.71"/>
    <col collapsed="false" customWidth="true" hidden="false" outlineLevel="0" max="1025" min="10" style="0" width="9.13"/>
  </cols>
  <sheetData>
    <row r="1" customFormat="false" ht="15" hidden="false" customHeight="false" outlineLevel="0" collapsed="false">
      <c r="A1" s="2" t="s">
        <v>0</v>
      </c>
      <c r="B1" s="2"/>
      <c r="C1" s="2"/>
      <c r="D1" s="2"/>
    </row>
    <row r="2" customFormat="false" ht="15" hidden="false" customHeight="false" outlineLevel="0" collapsed="false">
      <c r="A2" s="2" t="s">
        <v>1</v>
      </c>
      <c r="B2" s="2"/>
      <c r="C2" s="2"/>
      <c r="D2" s="2"/>
    </row>
    <row r="3" customFormat="false" ht="15" hidden="false" customHeight="false" outlineLevel="0" collapsed="false">
      <c r="A3" s="2"/>
      <c r="B3" s="2"/>
      <c r="C3" s="2"/>
      <c r="D3" s="2"/>
    </row>
    <row r="4" customFormat="false" ht="15" hidden="false" customHeight="false" outlineLevel="0" collapsed="false">
      <c r="A4" s="2" t="s">
        <v>2</v>
      </c>
      <c r="B4" s="2"/>
      <c r="C4" s="2"/>
      <c r="D4" s="2"/>
    </row>
    <row r="5" customFormat="false" ht="15" hidden="false" customHeight="false" outlineLevel="0" collapsed="false">
      <c r="A5" s="2" t="s">
        <v>41</v>
      </c>
      <c r="B5" s="2"/>
      <c r="C5" s="2"/>
      <c r="D5" s="2"/>
    </row>
    <row r="6" customFormat="false" ht="15" hidden="false" customHeight="false" outlineLevel="0" collapsed="false">
      <c r="A6" s="2"/>
      <c r="B6" s="2"/>
      <c r="C6" s="2"/>
      <c r="D6" s="2"/>
    </row>
    <row r="7" customFormat="false" ht="15" hidden="false" customHeight="false" outlineLevel="0" collapsed="false">
      <c r="A7" s="2"/>
      <c r="B7" s="2"/>
      <c r="C7" s="2"/>
      <c r="D7" s="2"/>
    </row>
    <row r="8" customFormat="false" ht="13.8" hidden="false" customHeight="false" outlineLevel="0" collapsed="false">
      <c r="A8" s="2" t="s">
        <v>233</v>
      </c>
      <c r="B8" s="2"/>
      <c r="C8" s="2"/>
      <c r="D8" s="2"/>
    </row>
    <row r="10" customFormat="false" ht="15" hidden="false" customHeight="false" outlineLevel="0" collapsed="false">
      <c r="A10" s="4" t="s">
        <v>5</v>
      </c>
      <c r="B10" s="5" t="s">
        <v>6</v>
      </c>
      <c r="C10" s="5" t="s">
        <v>7</v>
      </c>
      <c r="D10" s="5" t="s">
        <v>8</v>
      </c>
      <c r="E10" s="4" t="s">
        <v>9</v>
      </c>
    </row>
    <row r="11" customFormat="false" ht="13.8" hidden="false" customHeight="false" outlineLevel="0" collapsed="false">
      <c r="A11" s="7" t="s">
        <v>45</v>
      </c>
      <c r="B11" s="8"/>
      <c r="C11" s="9" t="s">
        <v>234</v>
      </c>
      <c r="D11" s="10" t="n">
        <v>33221.16</v>
      </c>
      <c r="E11" s="17" t="s">
        <v>235</v>
      </c>
    </row>
    <row r="12" customFormat="false" ht="13.8" hidden="false" customHeight="false" outlineLevel="0" collapsed="false">
      <c r="A12" s="7"/>
      <c r="B12" s="8"/>
      <c r="C12" s="9" t="s">
        <v>234</v>
      </c>
      <c r="D12" s="10" t="n">
        <v>35304.08</v>
      </c>
      <c r="E12" s="17" t="s">
        <v>236</v>
      </c>
    </row>
    <row r="13" customFormat="false" ht="13.8" hidden="false" customHeight="false" outlineLevel="0" collapsed="false">
      <c r="A13" s="7"/>
      <c r="B13" s="8"/>
      <c r="C13" s="9" t="s">
        <v>128</v>
      </c>
      <c r="D13" s="10" t="n">
        <v>68089.67</v>
      </c>
      <c r="E13" s="17" t="s">
        <v>237</v>
      </c>
    </row>
    <row r="14" customFormat="false" ht="13.8" hidden="false" customHeight="false" outlineLevel="0" collapsed="false">
      <c r="A14" s="24" t="s">
        <v>48</v>
      </c>
      <c r="B14" s="5"/>
      <c r="C14" s="25"/>
      <c r="D14" s="55" t="n">
        <f aca="false">SUM(D11:D13)</f>
        <v>136614.91</v>
      </c>
      <c r="E14" s="4"/>
    </row>
    <row r="15" customFormat="false" ht="13.8" hidden="false" customHeight="false" outlineLevel="0" collapsed="false">
      <c r="A15" s="7" t="s">
        <v>49</v>
      </c>
      <c r="B15" s="8"/>
      <c r="C15" s="9" t="s">
        <v>234</v>
      </c>
      <c r="D15" s="10" t="n">
        <v>897.1</v>
      </c>
      <c r="E15" s="17" t="s">
        <v>52</v>
      </c>
    </row>
    <row r="16" customFormat="false" ht="13.8" hidden="false" customHeight="false" outlineLevel="0" collapsed="false">
      <c r="A16" s="7"/>
      <c r="B16" s="8"/>
      <c r="C16" s="9" t="s">
        <v>109</v>
      </c>
      <c r="D16" s="10" t="n">
        <v>1447.04</v>
      </c>
      <c r="E16" s="17" t="s">
        <v>238</v>
      </c>
    </row>
    <row r="17" customFormat="false" ht="13.8" hidden="false" customHeight="false" outlineLevel="0" collapsed="false">
      <c r="A17" s="7"/>
      <c r="B17" s="8"/>
      <c r="C17" s="9" t="s">
        <v>90</v>
      </c>
      <c r="D17" s="10" t="n">
        <v>1025.26</v>
      </c>
      <c r="E17" s="17" t="s">
        <v>239</v>
      </c>
    </row>
    <row r="18" customFormat="false" ht="13.8" hidden="false" customHeight="false" outlineLevel="0" collapsed="false">
      <c r="A18" s="24" t="s">
        <v>54</v>
      </c>
      <c r="B18" s="5"/>
      <c r="C18" s="25"/>
      <c r="D18" s="15" t="n">
        <f aca="false">SUM(D15:D17)</f>
        <v>3369.4</v>
      </c>
      <c r="E18" s="4"/>
    </row>
    <row r="19" customFormat="false" ht="13.8" hidden="false" customHeight="false" outlineLevel="0" collapsed="false">
      <c r="A19" s="7" t="s">
        <v>55</v>
      </c>
      <c r="B19" s="17"/>
      <c r="C19" s="9" t="s">
        <v>145</v>
      </c>
      <c r="D19" s="10" t="n">
        <v>5770.94</v>
      </c>
      <c r="E19" s="17" t="s">
        <v>240</v>
      </c>
    </row>
    <row r="20" customFormat="false" ht="13.8" hidden="false" customHeight="false" outlineLevel="0" collapsed="false">
      <c r="A20" s="24" t="s">
        <v>57</v>
      </c>
      <c r="B20" s="4"/>
      <c r="C20" s="26"/>
      <c r="D20" s="15" t="n">
        <f aca="false">SUM(D19)</f>
        <v>5770.94</v>
      </c>
      <c r="E20" s="4"/>
    </row>
    <row r="21" customFormat="false" ht="13.8" hidden="false" customHeight="false" outlineLevel="0" collapsed="false">
      <c r="A21" s="7" t="s">
        <v>58</v>
      </c>
      <c r="B21" s="17"/>
      <c r="C21" s="9" t="s">
        <v>234</v>
      </c>
      <c r="D21" s="27" t="n">
        <v>1905.33</v>
      </c>
      <c r="E21" s="17" t="s">
        <v>241</v>
      </c>
    </row>
    <row r="22" customFormat="false" ht="13.8" hidden="false" customHeight="false" outlineLevel="0" collapsed="false">
      <c r="A22" s="7"/>
      <c r="B22" s="17"/>
      <c r="C22" s="9" t="s">
        <v>234</v>
      </c>
      <c r="D22" s="27" t="n">
        <v>303.31</v>
      </c>
      <c r="E22" s="17" t="s">
        <v>242</v>
      </c>
    </row>
    <row r="23" customFormat="false" ht="13.8" hidden="false" customHeight="false" outlineLevel="0" collapsed="false">
      <c r="A23" s="7"/>
      <c r="B23" s="17"/>
      <c r="C23" s="9" t="s">
        <v>234</v>
      </c>
      <c r="D23" s="27" t="n">
        <v>2231.46</v>
      </c>
      <c r="E23" s="17" t="s">
        <v>243</v>
      </c>
    </row>
    <row r="24" customFormat="false" ht="13.8" hidden="false" customHeight="false" outlineLevel="0" collapsed="false">
      <c r="A24" s="7"/>
      <c r="B24" s="17"/>
      <c r="C24" s="9" t="s">
        <v>234</v>
      </c>
      <c r="D24" s="27" t="n">
        <v>732.49</v>
      </c>
      <c r="E24" s="17" t="s">
        <v>244</v>
      </c>
    </row>
    <row r="25" customFormat="false" ht="13.8" hidden="false" customHeight="false" outlineLevel="0" collapsed="false">
      <c r="A25" s="7"/>
      <c r="B25" s="17"/>
      <c r="C25" s="9" t="s">
        <v>12</v>
      </c>
      <c r="D25" s="27" t="n">
        <v>1007.22</v>
      </c>
      <c r="E25" s="17" t="s">
        <v>63</v>
      </c>
    </row>
    <row r="26" customFormat="false" ht="13.8" hidden="false" customHeight="false" outlineLevel="0" collapsed="false">
      <c r="A26" s="4" t="s">
        <v>64</v>
      </c>
      <c r="B26" s="4"/>
      <c r="C26" s="14"/>
      <c r="D26" s="55" t="n">
        <f aca="false">SUM(D21:D25)</f>
        <v>6179.81</v>
      </c>
      <c r="E26" s="17"/>
    </row>
    <row r="27" customFormat="false" ht="13.8" hidden="false" customHeight="false" outlineLevel="0" collapsed="false">
      <c r="A27" s="17" t="s">
        <v>65</v>
      </c>
      <c r="B27" s="17"/>
      <c r="C27" s="9" t="s">
        <v>234</v>
      </c>
      <c r="D27" s="10" t="n">
        <v>4369.68</v>
      </c>
      <c r="E27" s="17" t="s">
        <v>245</v>
      </c>
    </row>
    <row r="28" customFormat="false" ht="13.8" hidden="false" customHeight="false" outlineLevel="0" collapsed="false">
      <c r="A28" s="17"/>
      <c r="B28" s="17"/>
      <c r="C28" s="9" t="s">
        <v>126</v>
      </c>
      <c r="D28" s="10" t="n">
        <v>293.93</v>
      </c>
      <c r="E28" s="17" t="s">
        <v>246</v>
      </c>
    </row>
    <row r="29" customFormat="false" ht="13.8" hidden="false" customHeight="false" outlineLevel="0" collapsed="false">
      <c r="A29" s="17"/>
      <c r="B29" s="17"/>
      <c r="C29" s="9" t="s">
        <v>128</v>
      </c>
      <c r="D29" s="10" t="n">
        <v>2546.93</v>
      </c>
      <c r="E29" s="17" t="s">
        <v>68</v>
      </c>
    </row>
    <row r="30" customFormat="false" ht="13.8" hidden="false" customHeight="false" outlineLevel="0" collapsed="false">
      <c r="A30" s="17"/>
      <c r="B30" s="17"/>
      <c r="C30" s="9" t="s">
        <v>128</v>
      </c>
      <c r="D30" s="10" t="n">
        <v>94.01</v>
      </c>
      <c r="E30" s="17" t="s">
        <v>247</v>
      </c>
    </row>
    <row r="31" customFormat="false" ht="13.8" hidden="false" customHeight="false" outlineLevel="0" collapsed="false">
      <c r="A31" s="17"/>
      <c r="B31" s="17"/>
      <c r="C31" s="9" t="s">
        <v>135</v>
      </c>
      <c r="D31" s="10" t="n">
        <v>150</v>
      </c>
      <c r="E31" s="17" t="s">
        <v>248</v>
      </c>
    </row>
    <row r="32" customFormat="false" ht="13.8" hidden="false" customHeight="false" outlineLevel="0" collapsed="false">
      <c r="A32" s="17"/>
      <c r="B32" s="17"/>
      <c r="C32" s="9" t="s">
        <v>90</v>
      </c>
      <c r="D32" s="10" t="n">
        <v>939.79</v>
      </c>
      <c r="E32" s="17" t="s">
        <v>249</v>
      </c>
    </row>
    <row r="33" customFormat="false" ht="13.8" hidden="false" customHeight="false" outlineLevel="0" collapsed="false">
      <c r="A33" s="4" t="s">
        <v>71</v>
      </c>
      <c r="B33" s="4"/>
      <c r="C33" s="14"/>
      <c r="D33" s="55" t="n">
        <f aca="false">SUM(D27:D32)</f>
        <v>8394.34</v>
      </c>
      <c r="E33" s="4"/>
    </row>
    <row r="34" customFormat="false" ht="13.8" hidden="false" customHeight="false" outlineLevel="0" collapsed="false">
      <c r="A34" s="17" t="s">
        <v>72</v>
      </c>
      <c r="B34" s="17"/>
      <c r="C34" s="0" t="n">
        <v>5</v>
      </c>
      <c r="D34" s="56" t="n">
        <v>7385.14</v>
      </c>
      <c r="E34" s="17" t="s">
        <v>250</v>
      </c>
    </row>
    <row r="35" customFormat="false" ht="13.8" hidden="false" customHeight="false" outlineLevel="0" collapsed="false">
      <c r="A35" s="17"/>
      <c r="B35" s="17"/>
      <c r="C35" s="9" t="s">
        <v>234</v>
      </c>
      <c r="D35" s="10" t="n">
        <v>410.42</v>
      </c>
      <c r="E35" s="17" t="s">
        <v>251</v>
      </c>
    </row>
    <row r="36" customFormat="false" ht="13.8" hidden="false" customHeight="false" outlineLevel="0" collapsed="false">
      <c r="A36" s="17"/>
      <c r="B36" s="17"/>
      <c r="C36" s="9" t="s">
        <v>145</v>
      </c>
      <c r="D36" s="10" t="n">
        <v>2261</v>
      </c>
      <c r="E36" s="17" t="s">
        <v>252</v>
      </c>
    </row>
    <row r="37" customFormat="false" ht="13.8" hidden="false" customHeight="false" outlineLevel="0" collapsed="false">
      <c r="A37" s="17"/>
      <c r="B37" s="17"/>
      <c r="C37" s="9" t="s">
        <v>145</v>
      </c>
      <c r="D37" s="10" t="n">
        <v>21359.45</v>
      </c>
      <c r="E37" s="17" t="s">
        <v>185</v>
      </c>
    </row>
    <row r="38" customFormat="false" ht="13.8" hidden="false" customHeight="false" outlineLevel="0" collapsed="false">
      <c r="A38" s="17"/>
      <c r="B38" s="17"/>
      <c r="C38" s="9" t="s">
        <v>145</v>
      </c>
      <c r="D38" s="10" t="n">
        <v>25156.01</v>
      </c>
      <c r="E38" s="17" t="s">
        <v>180</v>
      </c>
    </row>
    <row r="39" customFormat="false" ht="13.8" hidden="false" customHeight="false" outlineLevel="0" collapsed="false">
      <c r="A39" s="17"/>
      <c r="B39" s="17"/>
      <c r="C39" s="9" t="s">
        <v>145</v>
      </c>
      <c r="D39" s="10" t="n">
        <v>226.1</v>
      </c>
      <c r="E39" s="17" t="s">
        <v>253</v>
      </c>
    </row>
    <row r="40" customFormat="false" ht="13.8" hidden="false" customHeight="false" outlineLevel="0" collapsed="false">
      <c r="A40" s="17"/>
      <c r="B40" s="17"/>
      <c r="C40" s="9" t="s">
        <v>145</v>
      </c>
      <c r="D40" s="10" t="n">
        <v>1225</v>
      </c>
      <c r="E40" s="17" t="s">
        <v>254</v>
      </c>
    </row>
    <row r="41" customFormat="false" ht="13.8" hidden="false" customHeight="false" outlineLevel="0" collapsed="false">
      <c r="A41" s="17"/>
      <c r="B41" s="17"/>
      <c r="C41" s="9" t="s">
        <v>224</v>
      </c>
      <c r="D41" s="10" t="n">
        <v>17.77</v>
      </c>
      <c r="E41" s="17" t="s">
        <v>255</v>
      </c>
    </row>
    <row r="42" customFormat="false" ht="13.8" hidden="false" customHeight="false" outlineLevel="0" collapsed="false">
      <c r="A42" s="17"/>
      <c r="B42" s="17"/>
      <c r="C42" s="9" t="s">
        <v>224</v>
      </c>
      <c r="D42" s="10" t="n">
        <v>193.57</v>
      </c>
      <c r="E42" s="17" t="s">
        <v>256</v>
      </c>
    </row>
    <row r="43" customFormat="false" ht="13.8" hidden="false" customHeight="false" outlineLevel="0" collapsed="false">
      <c r="A43" s="17"/>
      <c r="B43" s="17"/>
      <c r="C43" s="9" t="s">
        <v>135</v>
      </c>
      <c r="D43" s="10" t="n">
        <v>3000</v>
      </c>
      <c r="E43" s="17" t="s">
        <v>92</v>
      </c>
    </row>
    <row r="44" customFormat="false" ht="13.8" hidden="false" customHeight="false" outlineLevel="0" collapsed="false">
      <c r="A44" s="17"/>
      <c r="B44" s="17"/>
      <c r="C44" s="9" t="s">
        <v>90</v>
      </c>
      <c r="D44" s="10" t="n">
        <v>157.25</v>
      </c>
      <c r="E44" s="17" t="s">
        <v>257</v>
      </c>
    </row>
    <row r="45" customFormat="false" ht="13.8" hidden="false" customHeight="false" outlineLevel="0" collapsed="false">
      <c r="A45" s="17"/>
      <c r="B45" s="17"/>
      <c r="C45" s="9" t="s">
        <v>90</v>
      </c>
      <c r="D45" s="10" t="n">
        <v>322.76</v>
      </c>
      <c r="E45" s="17" t="s">
        <v>258</v>
      </c>
    </row>
    <row r="46" customFormat="false" ht="13.8" hidden="false" customHeight="false" outlineLevel="0" collapsed="false">
      <c r="A46" s="17"/>
      <c r="B46" s="17"/>
      <c r="C46" s="9" t="s">
        <v>90</v>
      </c>
      <c r="D46" s="10" t="n">
        <v>21.49</v>
      </c>
      <c r="E46" s="17" t="s">
        <v>259</v>
      </c>
    </row>
    <row r="47" customFormat="false" ht="13.8" hidden="false" customHeight="false" outlineLevel="0" collapsed="false">
      <c r="A47" s="17"/>
      <c r="B47" s="17"/>
      <c r="C47" s="9" t="s">
        <v>90</v>
      </c>
      <c r="D47" s="10" t="n">
        <v>3.51</v>
      </c>
      <c r="E47" s="17" t="s">
        <v>260</v>
      </c>
    </row>
    <row r="48" customFormat="false" ht="13.8" hidden="false" customHeight="false" outlineLevel="0" collapsed="false">
      <c r="A48" s="17"/>
      <c r="B48" s="17"/>
      <c r="C48" s="9" t="s">
        <v>90</v>
      </c>
      <c r="D48" s="10" t="n">
        <v>233.21</v>
      </c>
      <c r="E48" s="17" t="s">
        <v>261</v>
      </c>
    </row>
    <row r="49" customFormat="false" ht="13.8" hidden="false" customHeight="false" outlineLevel="0" collapsed="false">
      <c r="A49" s="17"/>
      <c r="B49" s="17"/>
      <c r="C49" s="9" t="s">
        <v>90</v>
      </c>
      <c r="D49" s="10" t="n">
        <v>5.73</v>
      </c>
      <c r="E49" s="17" t="s">
        <v>262</v>
      </c>
    </row>
    <row r="50" customFormat="false" ht="13.8" hidden="false" customHeight="false" outlineLevel="0" collapsed="false">
      <c r="A50" s="17"/>
      <c r="B50" s="17"/>
      <c r="C50" s="9" t="s">
        <v>90</v>
      </c>
      <c r="D50" s="10" t="n">
        <v>408.35</v>
      </c>
      <c r="E50" s="17" t="s">
        <v>263</v>
      </c>
    </row>
    <row r="51" customFormat="false" ht="13.8" hidden="false" customHeight="false" outlineLevel="0" collapsed="false">
      <c r="A51" s="17"/>
      <c r="B51" s="17"/>
      <c r="C51" s="9" t="s">
        <v>90</v>
      </c>
      <c r="D51" s="10" t="n">
        <v>83.72</v>
      </c>
      <c r="E51" s="17" t="s">
        <v>264</v>
      </c>
    </row>
    <row r="52" customFormat="false" ht="13.8" hidden="false" customHeight="false" outlineLevel="0" collapsed="false">
      <c r="A52" s="17"/>
      <c r="B52" s="17"/>
      <c r="C52" s="9" t="s">
        <v>265</v>
      </c>
      <c r="D52" s="10" t="n">
        <v>3000</v>
      </c>
      <c r="E52" s="17" t="s">
        <v>127</v>
      </c>
    </row>
    <row r="53" customFormat="false" ht="13.8" hidden="false" customHeight="false" outlineLevel="0" collapsed="false">
      <c r="A53" s="4" t="s">
        <v>97</v>
      </c>
      <c r="B53" s="4"/>
      <c r="C53" s="14"/>
      <c r="D53" s="55" t="n">
        <f aca="false">SUM(D34:D52)</f>
        <v>65470.48</v>
      </c>
      <c r="E53" s="18"/>
    </row>
    <row r="54" customFormat="false" ht="13.8" hidden="false" customHeight="false" outlineLevel="0" collapsed="false">
      <c r="A54" s="46" t="s">
        <v>197</v>
      </c>
      <c r="B54" s="4"/>
      <c r="C54" s="57" t="s">
        <v>145</v>
      </c>
      <c r="D54" s="58" t="n">
        <v>22610.65</v>
      </c>
      <c r="E54" s="18" t="s">
        <v>266</v>
      </c>
    </row>
    <row r="55" customFormat="false" ht="13.8" hidden="false" customHeight="false" outlineLevel="0" collapsed="false">
      <c r="A55" s="4" t="s">
        <v>199</v>
      </c>
      <c r="B55" s="4"/>
      <c r="C55" s="14"/>
      <c r="D55" s="55" t="n">
        <f aca="false">SUM(D54)</f>
        <v>22610.65</v>
      </c>
      <c r="E55" s="18"/>
    </row>
    <row r="56" customFormat="false" ht="13.8" hidden="false" customHeight="false" outlineLevel="0" collapsed="false">
      <c r="A56" s="17" t="s">
        <v>98</v>
      </c>
      <c r="B56" s="17"/>
      <c r="C56" s="9" t="s">
        <v>126</v>
      </c>
      <c r="D56" s="10" t="n">
        <v>324.98</v>
      </c>
      <c r="E56" s="17" t="s">
        <v>267</v>
      </c>
    </row>
    <row r="57" customFormat="false" ht="13.8" hidden="false" customHeight="false" outlineLevel="0" collapsed="false">
      <c r="A57" s="17"/>
      <c r="B57" s="17"/>
      <c r="C57" s="9" t="s">
        <v>12</v>
      </c>
      <c r="D57" s="10" t="n">
        <v>369.12</v>
      </c>
      <c r="E57" s="17" t="s">
        <v>267</v>
      </c>
    </row>
    <row r="58" customFormat="false" ht="13.8" hidden="false" customHeight="false" outlineLevel="0" collapsed="false">
      <c r="A58" s="17"/>
      <c r="B58" s="17"/>
      <c r="C58" s="9" t="s">
        <v>161</v>
      </c>
      <c r="D58" s="10" t="n">
        <v>140</v>
      </c>
      <c r="E58" s="17" t="s">
        <v>201</v>
      </c>
    </row>
    <row r="59" customFormat="false" ht="13.8" hidden="false" customHeight="false" outlineLevel="0" collapsed="false">
      <c r="A59" s="17"/>
      <c r="B59" s="17"/>
      <c r="C59" s="9" t="s">
        <v>109</v>
      </c>
      <c r="D59" s="10" t="n">
        <v>312.92</v>
      </c>
      <c r="E59" s="17" t="s">
        <v>267</v>
      </c>
    </row>
    <row r="60" customFormat="false" ht="13.8" hidden="false" customHeight="false" outlineLevel="0" collapsed="false">
      <c r="A60" s="17"/>
      <c r="B60" s="17"/>
      <c r="C60" s="9" t="s">
        <v>109</v>
      </c>
      <c r="D60" s="10" t="n">
        <v>335.91</v>
      </c>
      <c r="E60" s="17" t="s">
        <v>267</v>
      </c>
    </row>
    <row r="61" customFormat="false" ht="13.8" hidden="false" customHeight="false" outlineLevel="0" collapsed="false">
      <c r="A61" s="17"/>
      <c r="B61" s="17"/>
      <c r="C61" s="9" t="s">
        <v>109</v>
      </c>
      <c r="D61" s="10" t="n">
        <v>56.13</v>
      </c>
      <c r="E61" s="17" t="s">
        <v>267</v>
      </c>
    </row>
    <row r="62" customFormat="false" ht="13.8" hidden="false" customHeight="false" outlineLevel="0" collapsed="false">
      <c r="A62" s="17"/>
      <c r="B62" s="17"/>
      <c r="C62" s="9" t="s">
        <v>109</v>
      </c>
      <c r="D62" s="10" t="n">
        <v>438.75</v>
      </c>
      <c r="E62" s="17" t="s">
        <v>267</v>
      </c>
    </row>
    <row r="63" customFormat="false" ht="13.8" hidden="false" customHeight="false" outlineLevel="0" collapsed="false">
      <c r="A63" s="17"/>
      <c r="B63" s="17"/>
      <c r="C63" s="9" t="s">
        <v>135</v>
      </c>
      <c r="D63" s="10" t="n">
        <v>50</v>
      </c>
      <c r="E63" s="17" t="s">
        <v>267</v>
      </c>
    </row>
    <row r="64" customFormat="false" ht="13.8" hidden="false" customHeight="false" outlineLevel="0" collapsed="false">
      <c r="A64" s="17"/>
      <c r="B64" s="17"/>
      <c r="C64" s="9" t="s">
        <v>90</v>
      </c>
      <c r="D64" s="10" t="n">
        <v>323.01</v>
      </c>
      <c r="E64" s="17" t="s">
        <v>267</v>
      </c>
    </row>
    <row r="65" customFormat="false" ht="13.8" hidden="false" customHeight="false" outlineLevel="0" collapsed="false">
      <c r="A65" s="17"/>
      <c r="B65" s="17"/>
      <c r="C65" s="9" t="s">
        <v>90</v>
      </c>
      <c r="D65" s="10" t="n">
        <v>435.65</v>
      </c>
      <c r="E65" s="17" t="s">
        <v>267</v>
      </c>
    </row>
    <row r="66" customFormat="false" ht="13.8" hidden="false" customHeight="false" outlineLevel="0" collapsed="false">
      <c r="A66" s="17"/>
      <c r="B66" s="17"/>
      <c r="C66" s="9" t="s">
        <v>90</v>
      </c>
      <c r="D66" s="10" t="n">
        <v>325.9</v>
      </c>
      <c r="E66" s="17" t="s">
        <v>267</v>
      </c>
    </row>
    <row r="67" customFormat="false" ht="13.8" hidden="false" customHeight="false" outlineLevel="0" collapsed="false">
      <c r="A67" s="4" t="s">
        <v>101</v>
      </c>
      <c r="B67" s="4"/>
      <c r="C67" s="14"/>
      <c r="D67" s="55" t="n">
        <f aca="false">SUM(D56:D66)</f>
        <v>3112.37</v>
      </c>
      <c r="E67" s="4"/>
    </row>
    <row r="68" customFormat="false" ht="13.8" hidden="false" customHeight="false" outlineLevel="0" collapsed="false">
      <c r="A68" s="17" t="s">
        <v>105</v>
      </c>
      <c r="B68" s="17"/>
      <c r="C68" s="9"/>
      <c r="D68" s="10" t="n">
        <v>226.51</v>
      </c>
      <c r="E68" s="17" t="s">
        <v>202</v>
      </c>
    </row>
    <row r="69" customFormat="false" ht="13.8" hidden="false" customHeight="false" outlineLevel="0" collapsed="false">
      <c r="A69" s="4" t="s">
        <v>107</v>
      </c>
      <c r="B69" s="4"/>
      <c r="C69" s="14"/>
      <c r="D69" s="55" t="n">
        <f aca="false">SUM(D68)</f>
        <v>226.51</v>
      </c>
      <c r="E69" s="4"/>
    </row>
    <row r="70" customFormat="false" ht="13.8" hidden="false" customHeight="false" outlineLevel="0" collapsed="false">
      <c r="A70" s="11" t="n">
        <v>20.25</v>
      </c>
      <c r="B70" s="17"/>
      <c r="C70" s="9" t="s">
        <v>126</v>
      </c>
      <c r="D70" s="10" t="n">
        <v>9931.15</v>
      </c>
      <c r="E70" s="17" t="s">
        <v>268</v>
      </c>
    </row>
    <row r="71" customFormat="false" ht="13.8" hidden="false" customHeight="false" outlineLevel="0" collapsed="false">
      <c r="A71" s="11"/>
      <c r="B71" s="17"/>
      <c r="C71" s="9" t="s">
        <v>145</v>
      </c>
      <c r="D71" s="10" t="n">
        <v>12524.56</v>
      </c>
      <c r="E71" s="17" t="s">
        <v>269</v>
      </c>
    </row>
    <row r="72" customFormat="false" ht="13.8" hidden="false" customHeight="false" outlineLevel="0" collapsed="false">
      <c r="A72" s="11"/>
      <c r="B72" s="17"/>
      <c r="C72" s="9" t="s">
        <v>12</v>
      </c>
      <c r="D72" s="10" t="n">
        <v>3091</v>
      </c>
      <c r="E72" s="17" t="s">
        <v>270</v>
      </c>
    </row>
    <row r="73" customFormat="false" ht="13.8" hidden="false" customHeight="false" outlineLevel="0" collapsed="false">
      <c r="A73" s="11"/>
      <c r="B73" s="17"/>
      <c r="C73" s="9" t="s">
        <v>224</v>
      </c>
      <c r="D73" s="10" t="n">
        <v>3168.1</v>
      </c>
      <c r="E73" s="17" t="s">
        <v>271</v>
      </c>
    </row>
    <row r="74" customFormat="false" ht="13.8" hidden="false" customHeight="false" outlineLevel="0" collapsed="false">
      <c r="A74" s="11"/>
      <c r="B74" s="17"/>
      <c r="C74" s="9" t="s">
        <v>224</v>
      </c>
      <c r="D74" s="10" t="n">
        <v>11897</v>
      </c>
      <c r="E74" s="17" t="s">
        <v>272</v>
      </c>
    </row>
    <row r="75" customFormat="false" ht="13.8" hidden="false" customHeight="false" outlineLevel="0" collapsed="false">
      <c r="A75" s="11"/>
      <c r="B75" s="17"/>
      <c r="C75" s="9" t="s">
        <v>273</v>
      </c>
      <c r="D75" s="10" t="n">
        <v>3865.12</v>
      </c>
      <c r="E75" s="17" t="s">
        <v>274</v>
      </c>
    </row>
    <row r="76" customFormat="false" ht="13.8" hidden="false" customHeight="false" outlineLevel="0" collapsed="false">
      <c r="A76" s="11"/>
      <c r="B76" s="17"/>
      <c r="C76" s="9" t="s">
        <v>200</v>
      </c>
      <c r="D76" s="10" t="n">
        <v>20174.75</v>
      </c>
      <c r="E76" s="17" t="s">
        <v>275</v>
      </c>
    </row>
    <row r="77" customFormat="false" ht="13.8" hidden="false" customHeight="false" outlineLevel="0" collapsed="false">
      <c r="A77" s="11"/>
      <c r="B77" s="17"/>
      <c r="C77" s="9" t="s">
        <v>200</v>
      </c>
      <c r="D77" s="10" t="n">
        <v>3224</v>
      </c>
      <c r="E77" s="17" t="s">
        <v>276</v>
      </c>
    </row>
    <row r="78" customFormat="false" ht="13.8" hidden="false" customHeight="false" outlineLevel="0" collapsed="false">
      <c r="A78" s="11"/>
      <c r="B78" s="17"/>
      <c r="C78" s="9" t="s">
        <v>90</v>
      </c>
      <c r="D78" s="10" t="n">
        <v>4664.61</v>
      </c>
      <c r="E78" s="17" t="s">
        <v>277</v>
      </c>
    </row>
    <row r="79" customFormat="false" ht="13.8" hidden="false" customHeight="false" outlineLevel="0" collapsed="false">
      <c r="A79" s="11"/>
      <c r="B79" s="17"/>
      <c r="C79" s="9" t="s">
        <v>90</v>
      </c>
      <c r="D79" s="10" t="n">
        <v>4664.61</v>
      </c>
      <c r="E79" s="17" t="s">
        <v>278</v>
      </c>
    </row>
    <row r="80" customFormat="false" ht="13.8" hidden="false" customHeight="false" outlineLevel="0" collapsed="false">
      <c r="A80" s="11"/>
      <c r="B80" s="17"/>
      <c r="C80" s="9" t="s">
        <v>265</v>
      </c>
      <c r="D80" s="10" t="n">
        <v>2574</v>
      </c>
      <c r="E80" s="17" t="s">
        <v>279</v>
      </c>
    </row>
    <row r="81" customFormat="false" ht="13.8" hidden="false" customHeight="false" outlineLevel="0" collapsed="false">
      <c r="A81" s="11"/>
      <c r="B81" s="17"/>
      <c r="C81" s="9" t="s">
        <v>265</v>
      </c>
      <c r="D81" s="10" t="n">
        <v>3315.42</v>
      </c>
      <c r="E81" s="17" t="s">
        <v>280</v>
      </c>
    </row>
    <row r="82" customFormat="false" ht="13.8" hidden="false" customHeight="false" outlineLevel="0" collapsed="false">
      <c r="A82" s="11"/>
      <c r="B82" s="17"/>
      <c r="C82" s="9" t="s">
        <v>265</v>
      </c>
      <c r="D82" s="10" t="n">
        <v>83211.37</v>
      </c>
      <c r="E82" s="17" t="s">
        <v>281</v>
      </c>
    </row>
    <row r="83" customFormat="false" ht="13.8" hidden="false" customHeight="false" outlineLevel="0" collapsed="false">
      <c r="A83" s="4" t="s">
        <v>113</v>
      </c>
      <c r="B83" s="4"/>
      <c r="C83" s="14"/>
      <c r="D83" s="15" t="n">
        <f aca="false">SUM(D70:D82)</f>
        <v>166305.69</v>
      </c>
      <c r="E83" s="17"/>
    </row>
    <row r="84" customFormat="false" ht="13.8" hidden="false" customHeight="false" outlineLevel="0" collapsed="false">
      <c r="A84" s="17" t="s">
        <v>212</v>
      </c>
      <c r="B84" s="17"/>
      <c r="C84" s="9" t="s">
        <v>224</v>
      </c>
      <c r="D84" s="10" t="n">
        <v>273.73</v>
      </c>
      <c r="E84" s="17" t="s">
        <v>282</v>
      </c>
    </row>
    <row r="85" customFormat="false" ht="13.8" hidden="false" customHeight="false" outlineLevel="0" collapsed="false">
      <c r="A85" s="4" t="s">
        <v>215</v>
      </c>
      <c r="B85" s="4"/>
      <c r="C85" s="14"/>
      <c r="D85" s="55" t="n">
        <f aca="false">SUM(D84)</f>
        <v>273.73</v>
      </c>
      <c r="E85" s="4"/>
    </row>
    <row r="86" customFormat="false" ht="13.8" hidden="false" customHeight="false" outlineLevel="0" collapsed="false">
      <c r="A86" s="17" t="s">
        <v>216</v>
      </c>
      <c r="B86" s="17"/>
      <c r="C86" s="9" t="s">
        <v>265</v>
      </c>
      <c r="D86" s="10" t="n">
        <v>-3000</v>
      </c>
      <c r="E86" s="17" t="s">
        <v>127</v>
      </c>
    </row>
    <row r="87" customFormat="false" ht="13.8" hidden="false" customHeight="false" outlineLevel="0" collapsed="false">
      <c r="A87" s="4" t="s">
        <v>220</v>
      </c>
      <c r="B87" s="4"/>
      <c r="C87" s="14"/>
      <c r="D87" s="15" t="n">
        <f aca="false">SUM(D86:D86)</f>
        <v>-3000</v>
      </c>
      <c r="E87" s="4"/>
    </row>
    <row r="88" customFormat="false" ht="13.8" hidden="false" customHeight="false" outlineLevel="0" collapsed="false">
      <c r="A88" s="11" t="n">
        <v>59.17</v>
      </c>
      <c r="B88" s="17"/>
      <c r="C88" s="9" t="s">
        <v>126</v>
      </c>
      <c r="D88" s="10" t="n">
        <v>430392.6</v>
      </c>
      <c r="E88" s="17" t="s">
        <v>283</v>
      </c>
    </row>
    <row r="89" customFormat="false" ht="13.8" hidden="false" customHeight="false" outlineLevel="0" collapsed="false">
      <c r="A89" s="11"/>
      <c r="B89" s="17"/>
      <c r="C89" s="9" t="s">
        <v>221</v>
      </c>
      <c r="D89" s="10" t="n">
        <v>2800</v>
      </c>
      <c r="E89" s="17" t="s">
        <v>283</v>
      </c>
    </row>
    <row r="90" customFormat="false" ht="13.8" hidden="false" customHeight="false" outlineLevel="0" collapsed="false">
      <c r="A90" s="11"/>
      <c r="B90" s="17"/>
      <c r="C90" s="9" t="s">
        <v>221</v>
      </c>
      <c r="D90" s="10" t="n">
        <v>28000</v>
      </c>
      <c r="E90" s="17" t="s">
        <v>283</v>
      </c>
    </row>
    <row r="91" customFormat="false" ht="13.8" hidden="false" customHeight="false" outlineLevel="0" collapsed="false">
      <c r="A91" s="11"/>
      <c r="B91" s="17"/>
      <c r="C91" s="9" t="s">
        <v>221</v>
      </c>
      <c r="D91" s="10" t="n">
        <v>28000</v>
      </c>
      <c r="E91" s="17" t="s">
        <v>283</v>
      </c>
    </row>
    <row r="92" customFormat="false" ht="13.8" hidden="false" customHeight="false" outlineLevel="0" collapsed="false">
      <c r="A92" s="11"/>
      <c r="B92" s="17"/>
      <c r="C92" s="9" t="s">
        <v>221</v>
      </c>
      <c r="D92" s="10" t="n">
        <v>14000</v>
      </c>
      <c r="E92" s="17" t="s">
        <v>283</v>
      </c>
    </row>
    <row r="93" customFormat="false" ht="13.8" hidden="false" customHeight="false" outlineLevel="0" collapsed="false">
      <c r="A93" s="11"/>
      <c r="B93" s="17"/>
      <c r="C93" s="9" t="s">
        <v>221</v>
      </c>
      <c r="D93" s="10" t="n">
        <v>2800</v>
      </c>
      <c r="E93" s="17" t="s">
        <v>283</v>
      </c>
    </row>
    <row r="94" customFormat="false" ht="13.8" hidden="false" customHeight="false" outlineLevel="0" collapsed="false">
      <c r="A94" s="11"/>
      <c r="B94" s="17"/>
      <c r="C94" s="9" t="s">
        <v>221</v>
      </c>
      <c r="D94" s="10" t="n">
        <v>3665.86</v>
      </c>
      <c r="E94" s="17" t="s">
        <v>283</v>
      </c>
    </row>
    <row r="95" customFormat="false" ht="13.8" hidden="false" customHeight="false" outlineLevel="0" collapsed="false">
      <c r="A95" s="11"/>
      <c r="B95" s="17"/>
      <c r="C95" s="9" t="s">
        <v>221</v>
      </c>
      <c r="D95" s="10" t="n">
        <v>14000</v>
      </c>
      <c r="E95" s="17" t="s">
        <v>283</v>
      </c>
    </row>
    <row r="96" customFormat="false" ht="13.8" hidden="false" customHeight="false" outlineLevel="0" collapsed="false">
      <c r="A96" s="11"/>
      <c r="B96" s="17"/>
      <c r="C96" s="9" t="s">
        <v>221</v>
      </c>
      <c r="D96" s="10" t="n">
        <v>2890.18</v>
      </c>
      <c r="E96" s="17" t="s">
        <v>283</v>
      </c>
    </row>
    <row r="97" customFormat="false" ht="13.8" hidden="false" customHeight="false" outlineLevel="0" collapsed="false">
      <c r="A97" s="11"/>
      <c r="B97" s="17"/>
      <c r="C97" s="9" t="s">
        <v>221</v>
      </c>
      <c r="D97" s="10" t="n">
        <v>14000</v>
      </c>
      <c r="E97" s="17" t="s">
        <v>283</v>
      </c>
      <c r="I97" s="1"/>
    </row>
    <row r="98" customFormat="false" ht="13.8" hidden="false" customHeight="false" outlineLevel="0" collapsed="false">
      <c r="A98" s="11"/>
      <c r="B98" s="17"/>
      <c r="C98" s="9" t="s">
        <v>221</v>
      </c>
      <c r="D98" s="10" t="n">
        <v>2782.37</v>
      </c>
      <c r="E98" s="17" t="s">
        <v>283</v>
      </c>
    </row>
    <row r="99" customFormat="false" ht="13.8" hidden="false" customHeight="false" outlineLevel="0" collapsed="false">
      <c r="A99" s="11"/>
      <c r="B99" s="17"/>
      <c r="C99" s="9" t="s">
        <v>221</v>
      </c>
      <c r="D99" s="10" t="n">
        <v>2800</v>
      </c>
      <c r="E99" s="17" t="s">
        <v>283</v>
      </c>
    </row>
    <row r="100" customFormat="false" ht="13.8" hidden="false" customHeight="false" outlineLevel="0" collapsed="false">
      <c r="A100" s="11"/>
      <c r="B100" s="17"/>
      <c r="C100" s="9" t="s">
        <v>221</v>
      </c>
      <c r="D100" s="10" t="n">
        <v>5576.83</v>
      </c>
      <c r="E100" s="17" t="s">
        <v>283</v>
      </c>
    </row>
    <row r="101" customFormat="false" ht="13.8" hidden="false" customHeight="false" outlineLevel="0" collapsed="false">
      <c r="A101" s="11"/>
      <c r="B101" s="17"/>
      <c r="C101" s="9" t="s">
        <v>221</v>
      </c>
      <c r="D101" s="10" t="n">
        <v>4370.16</v>
      </c>
      <c r="E101" s="17" t="s">
        <v>283</v>
      </c>
    </row>
    <row r="102" customFormat="false" ht="13.8" hidden="false" customHeight="false" outlineLevel="0" collapsed="false">
      <c r="A102" s="11"/>
      <c r="B102" s="17"/>
      <c r="C102" s="9" t="s">
        <v>221</v>
      </c>
      <c r="D102" s="10" t="n">
        <v>14109.54</v>
      </c>
      <c r="E102" s="17" t="s">
        <v>283</v>
      </c>
    </row>
    <row r="103" customFormat="false" ht="13.8" hidden="false" customHeight="false" outlineLevel="0" collapsed="false">
      <c r="A103" s="11"/>
      <c r="B103" s="17"/>
      <c r="C103" s="9" t="s">
        <v>221</v>
      </c>
      <c r="D103" s="10" t="n">
        <v>2732.59</v>
      </c>
      <c r="E103" s="17" t="s">
        <v>283</v>
      </c>
    </row>
    <row r="104" customFormat="false" ht="13.8" hidden="false" customHeight="false" outlineLevel="0" collapsed="false">
      <c r="A104" s="11"/>
      <c r="B104" s="17"/>
      <c r="C104" s="9" t="s">
        <v>221</v>
      </c>
      <c r="D104" s="10" t="n">
        <v>4270.61</v>
      </c>
      <c r="E104" s="17" t="s">
        <v>283</v>
      </c>
    </row>
    <row r="105" customFormat="false" ht="13.8" hidden="false" customHeight="false" outlineLevel="0" collapsed="false">
      <c r="A105" s="11"/>
      <c r="B105" s="17"/>
      <c r="C105" s="9" t="s">
        <v>221</v>
      </c>
      <c r="D105" s="10" t="n">
        <v>3749.48</v>
      </c>
      <c r="E105" s="17" t="s">
        <v>283</v>
      </c>
    </row>
    <row r="106" customFormat="false" ht="13.8" hidden="false" customHeight="false" outlineLevel="0" collapsed="false">
      <c r="A106" s="11"/>
      <c r="B106" s="17"/>
      <c r="C106" s="9" t="s">
        <v>221</v>
      </c>
      <c r="D106" s="10" t="n">
        <v>2863.5</v>
      </c>
      <c r="E106" s="17" t="s">
        <v>283</v>
      </c>
    </row>
    <row r="107" customFormat="false" ht="13.8" hidden="false" customHeight="false" outlineLevel="0" collapsed="false">
      <c r="A107" s="11"/>
      <c r="B107" s="17"/>
      <c r="C107" s="9" t="s">
        <v>221</v>
      </c>
      <c r="D107" s="10" t="n">
        <v>6410.89</v>
      </c>
      <c r="E107" s="17" t="s">
        <v>283</v>
      </c>
    </row>
    <row r="108" customFormat="false" ht="13.8" hidden="false" customHeight="false" outlineLevel="0" collapsed="false">
      <c r="A108" s="11"/>
      <c r="B108" s="17"/>
      <c r="C108" s="9" t="s">
        <v>221</v>
      </c>
      <c r="D108" s="10" t="n">
        <v>2800</v>
      </c>
      <c r="E108" s="17" t="s">
        <v>283</v>
      </c>
    </row>
    <row r="109" customFormat="false" ht="13.8" hidden="false" customHeight="false" outlineLevel="0" collapsed="false">
      <c r="A109" s="11"/>
      <c r="B109" s="17"/>
      <c r="C109" s="9" t="s">
        <v>221</v>
      </c>
      <c r="D109" s="10" t="n">
        <v>1697.29</v>
      </c>
      <c r="E109" s="17" t="s">
        <v>283</v>
      </c>
    </row>
    <row r="110" customFormat="false" ht="13.8" hidden="false" customHeight="false" outlineLevel="0" collapsed="false">
      <c r="A110" s="11"/>
      <c r="B110" s="17"/>
      <c r="C110" s="9" t="s">
        <v>221</v>
      </c>
      <c r="D110" s="10" t="n">
        <v>3010.83</v>
      </c>
      <c r="E110" s="17" t="s">
        <v>283</v>
      </c>
    </row>
    <row r="111" customFormat="false" ht="13.8" hidden="false" customHeight="false" outlineLevel="0" collapsed="false">
      <c r="A111" s="11"/>
      <c r="B111" s="17"/>
      <c r="C111" s="9" t="s">
        <v>221</v>
      </c>
      <c r="D111" s="10" t="n">
        <v>6047.54</v>
      </c>
      <c r="E111" s="17" t="s">
        <v>283</v>
      </c>
    </row>
    <row r="112" customFormat="false" ht="13.8" hidden="false" customHeight="false" outlineLevel="0" collapsed="false">
      <c r="A112" s="11"/>
      <c r="B112" s="17"/>
      <c r="C112" s="9" t="s">
        <v>145</v>
      </c>
      <c r="D112" s="10" t="n">
        <v>406123.2</v>
      </c>
      <c r="E112" s="17" t="s">
        <v>283</v>
      </c>
    </row>
    <row r="113" customFormat="false" ht="13.8" hidden="false" customHeight="false" outlineLevel="0" collapsed="false">
      <c r="A113" s="11"/>
      <c r="B113" s="17"/>
      <c r="C113" s="9" t="s">
        <v>224</v>
      </c>
      <c r="D113" s="10" t="n">
        <v>269186.45</v>
      </c>
      <c r="E113" s="17" t="s">
        <v>283</v>
      </c>
    </row>
    <row r="114" customFormat="false" ht="13.8" hidden="false" customHeight="false" outlineLevel="0" collapsed="false">
      <c r="A114" s="11"/>
      <c r="B114" s="17"/>
      <c r="C114" s="9" t="s">
        <v>200</v>
      </c>
      <c r="D114" s="10" t="n">
        <v>312348.24</v>
      </c>
      <c r="E114" s="17" t="s">
        <v>283</v>
      </c>
    </row>
    <row r="115" customFormat="false" ht="13.8" hidden="false" customHeight="false" outlineLevel="0" collapsed="false">
      <c r="A115" s="11"/>
      <c r="B115" s="17"/>
      <c r="C115" s="9" t="s">
        <v>265</v>
      </c>
      <c r="D115" s="10" t="n">
        <v>-83211.37</v>
      </c>
      <c r="E115" s="17" t="s">
        <v>284</v>
      </c>
    </row>
    <row r="116" customFormat="false" ht="13.8" hidden="false" customHeight="false" outlineLevel="0" collapsed="false">
      <c r="A116" s="11"/>
      <c r="B116" s="17"/>
      <c r="C116" s="9" t="s">
        <v>46</v>
      </c>
      <c r="D116" s="10" t="n">
        <v>6046.81</v>
      </c>
      <c r="E116" s="17" t="s">
        <v>285</v>
      </c>
    </row>
    <row r="117" customFormat="false" ht="13.8" hidden="false" customHeight="false" outlineLevel="0" collapsed="false">
      <c r="A117" s="29" t="s">
        <v>118</v>
      </c>
      <c r="B117" s="4"/>
      <c r="C117" s="14"/>
      <c r="D117" s="15" t="n">
        <f aca="false">SUM(D88:D116)</f>
        <v>1514263.6</v>
      </c>
      <c r="E117" s="17"/>
    </row>
    <row r="118" customFormat="false" ht="13.8" hidden="false" customHeight="false" outlineLevel="0" collapsed="false">
      <c r="A118" s="30" t="s">
        <v>119</v>
      </c>
      <c r="B118" s="17"/>
      <c r="C118" s="9" t="s">
        <v>12</v>
      </c>
      <c r="D118" s="10" t="n">
        <v>8303</v>
      </c>
      <c r="E118" s="17" t="s">
        <v>286</v>
      </c>
    </row>
    <row r="119" customFormat="false" ht="13.8" hidden="false" customHeight="false" outlineLevel="0" collapsed="false">
      <c r="A119" s="31" t="s">
        <v>121</v>
      </c>
      <c r="B119" s="17"/>
      <c r="C119" s="9"/>
      <c r="D119" s="15" t="n">
        <f aca="false">SUM(D118)</f>
        <v>8303</v>
      </c>
      <c r="E119" s="17"/>
    </row>
    <row r="120" s="23" customFormat="true" ht="13.8" hidden="false" customHeight="false" outlineLevel="0" collapsed="false">
      <c r="A120" s="30" t="n">
        <v>65.01</v>
      </c>
      <c r="B120" s="17"/>
      <c r="C120" s="9"/>
      <c r="D120" s="10" t="n">
        <v>4635831.08</v>
      </c>
      <c r="E120" s="17" t="s">
        <v>122</v>
      </c>
    </row>
    <row r="121" customFormat="false" ht="13.8" hidden="false" customHeight="false" outlineLevel="0" collapsed="false">
      <c r="A121" s="31" t="s">
        <v>123</v>
      </c>
      <c r="B121" s="17"/>
      <c r="C121" s="9"/>
      <c r="D121" s="55" t="n">
        <f aca="false">SUM(D120)</f>
        <v>4635831.08</v>
      </c>
      <c r="E121" s="17"/>
    </row>
    <row r="122" customFormat="false" ht="13.8" hidden="false" customHeight="false" outlineLevel="0" collapsed="false">
      <c r="A122" s="30" t="s">
        <v>228</v>
      </c>
      <c r="B122" s="17"/>
      <c r="C122" s="9" t="s">
        <v>128</v>
      </c>
      <c r="D122" s="10" t="n">
        <v>100</v>
      </c>
      <c r="E122" s="17" t="s">
        <v>287</v>
      </c>
    </row>
    <row r="123" customFormat="false" ht="13.8" hidden="false" customHeight="false" outlineLevel="0" collapsed="false">
      <c r="A123" s="30"/>
      <c r="B123" s="17"/>
      <c r="C123" s="9" t="s">
        <v>73</v>
      </c>
      <c r="D123" s="10" t="n">
        <v>273.36</v>
      </c>
      <c r="E123" s="17" t="s">
        <v>288</v>
      </c>
    </row>
    <row r="124" customFormat="false" ht="13.8" hidden="false" customHeight="false" outlineLevel="0" collapsed="false">
      <c r="A124" s="30"/>
      <c r="B124" s="17"/>
      <c r="C124" s="9" t="s">
        <v>73</v>
      </c>
      <c r="D124" s="10" t="n">
        <v>683.4</v>
      </c>
      <c r="E124" s="17" t="s">
        <v>289</v>
      </c>
    </row>
    <row r="125" customFormat="false" ht="13.8" hidden="false" customHeight="false" outlineLevel="0" collapsed="false">
      <c r="A125" s="30"/>
      <c r="B125" s="17"/>
      <c r="C125" s="9" t="s">
        <v>135</v>
      </c>
      <c r="D125" s="10" t="n">
        <v>4358.05</v>
      </c>
      <c r="E125" s="17" t="s">
        <v>229</v>
      </c>
    </row>
    <row r="126" customFormat="false" ht="13.8" hidden="false" customHeight="false" outlineLevel="0" collapsed="false">
      <c r="A126" s="30"/>
      <c r="B126" s="17"/>
      <c r="C126" s="9" t="s">
        <v>135</v>
      </c>
      <c r="D126" s="10" t="n">
        <v>99363.6</v>
      </c>
      <c r="E126" s="17" t="s">
        <v>230</v>
      </c>
    </row>
    <row r="127" customFormat="false" ht="13.8" hidden="false" customHeight="false" outlineLevel="0" collapsed="false">
      <c r="A127" s="30"/>
      <c r="B127" s="17"/>
      <c r="C127" s="9" t="s">
        <v>53</v>
      </c>
      <c r="D127" s="10" t="n">
        <v>157.17</v>
      </c>
      <c r="E127" s="17" t="s">
        <v>290</v>
      </c>
    </row>
    <row r="128" customFormat="false" ht="13.8" hidden="false" customHeight="false" outlineLevel="0" collapsed="false">
      <c r="A128" s="30"/>
      <c r="B128" s="17"/>
      <c r="C128" s="9"/>
      <c r="D128" s="10" t="n">
        <v>17927176.38</v>
      </c>
      <c r="E128" s="17" t="s">
        <v>122</v>
      </c>
    </row>
    <row r="129" customFormat="false" ht="13.8" hidden="false" customHeight="false" outlineLevel="0" collapsed="false">
      <c r="A129" s="31" t="s">
        <v>291</v>
      </c>
      <c r="B129" s="4"/>
      <c r="C129" s="14"/>
      <c r="D129" s="55" t="n">
        <f aca="false">SUM(D122:D128)</f>
        <v>18032111.96</v>
      </c>
      <c r="E129" s="4"/>
    </row>
    <row r="130" customFormat="false" ht="13.8" hidden="false" customHeight="false" outlineLevel="0" collapsed="false">
      <c r="A130" s="31" t="s">
        <v>154</v>
      </c>
      <c r="B130" s="4"/>
      <c r="C130" s="14"/>
      <c r="D130" s="55" t="n">
        <f aca="false">SUM(D14+D18+D20+D26+D33+D53+D55+D67+D69+D83+D85+D87+D117+D119+D121+D129)</f>
        <v>24605838.47</v>
      </c>
      <c r="E130" s="4"/>
    </row>
    <row r="131" customFormat="false" ht="13.8" hidden="false" customHeight="false" outlineLevel="0" collapsed="false"/>
    <row r="132" customFormat="false" ht="13.8" hidden="false" customHeight="false" outlineLevel="0" collapsed="false"/>
    <row r="133" customFormat="false" ht="13.8" hidden="false" customHeight="false" outlineLevel="0" collapsed="false"/>
    <row r="134" customFormat="false" ht="13.8" hidden="false" customHeight="false" outlineLevel="0" collapsed="false"/>
    <row r="135" customFormat="false" ht="13.8" hidden="false" customHeight="false" outlineLevel="0" collapsed="false"/>
    <row r="136" customFormat="false" ht="13.8" hidden="false" customHeight="false" outlineLevel="0" collapsed="false"/>
    <row r="137" customFormat="false" ht="13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RowHeight="15" zeroHeight="false" outlineLevelRow="0" outlineLevelCol="0"/>
  <cols>
    <col collapsed="false" customWidth="true" hidden="false" outlineLevel="0" max="1" min="1" style="0" width="27.65"/>
    <col collapsed="false" customWidth="true" hidden="false" outlineLevel="0" max="2" min="2" style="0" width="15.84"/>
    <col collapsed="false" customWidth="true" hidden="false" outlineLevel="0" max="3" min="3" style="0" width="10.85"/>
    <col collapsed="false" customWidth="true" hidden="false" outlineLevel="0" max="4" min="4" style="1" width="16.57"/>
    <col collapsed="false" customWidth="true" hidden="false" outlineLevel="0" max="5" min="5" style="0" width="46.86"/>
    <col collapsed="false" customWidth="true" hidden="false" outlineLevel="0" max="1025" min="6" style="0" width="9.13"/>
  </cols>
  <sheetData>
    <row r="1" customFormat="false" ht="15" hidden="false" customHeight="false" outlineLevel="0" collapsed="false">
      <c r="A1" s="2" t="s">
        <v>0</v>
      </c>
      <c r="B1" s="2"/>
      <c r="C1" s="2"/>
      <c r="D1" s="3"/>
    </row>
    <row r="2" customFormat="false" ht="15" hidden="false" customHeight="false" outlineLevel="0" collapsed="false">
      <c r="A2" s="2" t="s">
        <v>1</v>
      </c>
      <c r="B2" s="2"/>
      <c r="C2" s="2"/>
      <c r="D2" s="3"/>
    </row>
    <row r="4" customFormat="false" ht="15" hidden="false" customHeight="false" outlineLevel="0" collapsed="false">
      <c r="A4" s="2" t="s">
        <v>2</v>
      </c>
      <c r="B4" s="2"/>
      <c r="C4" s="2"/>
      <c r="D4" s="3"/>
      <c r="E4" s="2"/>
    </row>
    <row r="5" customFormat="false" ht="15" hidden="false" customHeight="false" outlineLevel="0" collapsed="false">
      <c r="A5" s="2" t="s">
        <v>3</v>
      </c>
      <c r="B5" s="2"/>
      <c r="C5" s="2"/>
      <c r="D5" s="3"/>
      <c r="E5" s="2"/>
    </row>
    <row r="6" customFormat="false" ht="15" hidden="false" customHeight="false" outlineLevel="0" collapsed="false">
      <c r="A6" s="2"/>
      <c r="B6" s="2"/>
      <c r="C6" s="2"/>
      <c r="D6" s="3"/>
      <c r="E6" s="2"/>
    </row>
    <row r="7" customFormat="false" ht="15" hidden="false" customHeight="false" outlineLevel="0" collapsed="false">
      <c r="A7" s="2"/>
      <c r="B7" s="2"/>
      <c r="C7" s="2"/>
      <c r="D7" s="3"/>
      <c r="E7" s="2"/>
    </row>
    <row r="8" customFormat="false" ht="13.8" hidden="false" customHeight="false" outlineLevel="0" collapsed="false">
      <c r="A8" s="2"/>
      <c r="B8" s="2" t="s">
        <v>292</v>
      </c>
      <c r="C8" s="2"/>
      <c r="D8" s="3"/>
      <c r="E8" s="2"/>
    </row>
    <row r="10" customFormat="false" ht="15" hidden="false" customHeight="false" outlineLevel="0" collapsed="false">
      <c r="A10" s="4" t="s">
        <v>5</v>
      </c>
      <c r="B10" s="5" t="s">
        <v>6</v>
      </c>
      <c r="C10" s="5" t="s">
        <v>7</v>
      </c>
      <c r="D10" s="6" t="s">
        <v>8</v>
      </c>
      <c r="E10" s="5" t="s">
        <v>9</v>
      </c>
    </row>
    <row r="11" customFormat="false" ht="13.8" hidden="false" customHeight="false" outlineLevel="0" collapsed="false">
      <c r="A11" s="7" t="s">
        <v>10</v>
      </c>
      <c r="B11" s="8" t="s">
        <v>293</v>
      </c>
      <c r="C11" s="9" t="s">
        <v>234</v>
      </c>
      <c r="D11" s="10" t="n">
        <v>-441.34</v>
      </c>
      <c r="E11" s="11" t="s">
        <v>294</v>
      </c>
    </row>
    <row r="12" customFormat="false" ht="13.8" hidden="false" customHeight="false" outlineLevel="0" collapsed="false">
      <c r="A12" s="7"/>
      <c r="B12" s="8"/>
      <c r="C12" s="9" t="s">
        <v>128</v>
      </c>
      <c r="D12" s="10" t="n">
        <f aca="false">SUM(252253-48029-34779-2073)</f>
        <v>167372</v>
      </c>
      <c r="E12" s="11" t="s">
        <v>129</v>
      </c>
    </row>
    <row r="13" customFormat="false" ht="13.8" hidden="false" customHeight="false" outlineLevel="0" collapsed="false">
      <c r="A13" s="7"/>
      <c r="B13" s="8"/>
      <c r="C13" s="9" t="s">
        <v>128</v>
      </c>
      <c r="D13" s="10" t="n">
        <v>146578</v>
      </c>
      <c r="E13" s="11" t="s">
        <v>129</v>
      </c>
    </row>
    <row r="14" customFormat="false" ht="13.8" hidden="false" customHeight="false" outlineLevel="0" collapsed="false">
      <c r="A14" s="7"/>
      <c r="B14" s="8"/>
      <c r="C14" s="9" t="s">
        <v>128</v>
      </c>
      <c r="D14" s="10" t="n">
        <v>46829</v>
      </c>
      <c r="E14" s="11" t="s">
        <v>129</v>
      </c>
    </row>
    <row r="15" customFormat="false" ht="13.8" hidden="false" customHeight="false" outlineLevel="0" collapsed="false">
      <c r="A15" s="7"/>
      <c r="B15" s="8"/>
      <c r="C15" s="9" t="s">
        <v>128</v>
      </c>
      <c r="D15" s="10" t="n">
        <v>190159</v>
      </c>
      <c r="E15" s="11" t="s">
        <v>129</v>
      </c>
    </row>
    <row r="16" customFormat="false" ht="13.8" hidden="false" customHeight="false" outlineLevel="0" collapsed="false">
      <c r="A16" s="7"/>
      <c r="B16" s="8"/>
      <c r="C16" s="9" t="s">
        <v>12</v>
      </c>
      <c r="D16" s="10" t="n">
        <v>8927</v>
      </c>
      <c r="E16" s="11" t="s">
        <v>129</v>
      </c>
    </row>
    <row r="17" customFormat="false" ht="13.8" hidden="false" customHeight="false" outlineLevel="0" collapsed="false">
      <c r="A17" s="7"/>
      <c r="B17" s="8"/>
      <c r="C17" s="9" t="s">
        <v>12</v>
      </c>
      <c r="D17" s="10" t="n">
        <v>5836</v>
      </c>
      <c r="E17" s="11" t="s">
        <v>129</v>
      </c>
    </row>
    <row r="18" customFormat="false" ht="13.8" hidden="false" customHeight="false" outlineLevel="0" collapsed="false">
      <c r="A18" s="7"/>
      <c r="B18" s="8"/>
      <c r="C18" s="9" t="s">
        <v>12</v>
      </c>
      <c r="D18" s="10" t="n">
        <v>5816</v>
      </c>
      <c r="E18" s="11" t="s">
        <v>129</v>
      </c>
    </row>
    <row r="19" customFormat="false" ht="13.8" hidden="false" customHeight="false" outlineLevel="0" collapsed="false">
      <c r="A19" s="7"/>
      <c r="B19" s="8"/>
      <c r="C19" s="9" t="s">
        <v>12</v>
      </c>
      <c r="D19" s="10" t="n">
        <v>5279</v>
      </c>
      <c r="E19" s="11" t="s">
        <v>129</v>
      </c>
    </row>
    <row r="20" customFormat="false" ht="13.8" hidden="false" customHeight="false" outlineLevel="0" collapsed="false">
      <c r="A20" s="7"/>
      <c r="B20" s="8"/>
      <c r="C20" s="9" t="s">
        <v>12</v>
      </c>
      <c r="D20" s="10" t="n">
        <v>6102</v>
      </c>
      <c r="E20" s="11" t="s">
        <v>129</v>
      </c>
    </row>
    <row r="21" s="23" customFormat="true" ht="13.8" hidden="false" customHeight="false" outlineLevel="0" collapsed="false">
      <c r="A21" s="7"/>
      <c r="B21" s="8"/>
      <c r="C21" s="9" t="s">
        <v>12</v>
      </c>
      <c r="D21" s="10" t="n">
        <v>74245</v>
      </c>
      <c r="E21" s="11" t="s">
        <v>295</v>
      </c>
    </row>
    <row r="22" s="23" customFormat="true" ht="13.8" hidden="false" customHeight="false" outlineLevel="0" collapsed="false">
      <c r="A22" s="7"/>
      <c r="B22" s="8"/>
      <c r="C22" s="9" t="s">
        <v>296</v>
      </c>
      <c r="D22" s="10" t="n">
        <v>-72</v>
      </c>
      <c r="E22" s="11" t="s">
        <v>297</v>
      </c>
    </row>
    <row r="23" customFormat="false" ht="13.8" hidden="false" customHeight="false" outlineLevel="0" collapsed="false">
      <c r="A23" s="7"/>
      <c r="B23" s="8"/>
      <c r="C23" s="9" t="s">
        <v>12</v>
      </c>
      <c r="D23" s="10" t="n">
        <v>13942</v>
      </c>
      <c r="E23" s="11" t="s">
        <v>298</v>
      </c>
    </row>
    <row r="24" s="23" customFormat="true" ht="13.8" hidden="false" customHeight="false" outlineLevel="0" collapsed="false">
      <c r="A24" s="7"/>
      <c r="B24" s="8"/>
      <c r="C24" s="9" t="s">
        <v>12</v>
      </c>
      <c r="D24" s="10" t="n">
        <v>293064</v>
      </c>
      <c r="E24" s="11" t="s">
        <v>131</v>
      </c>
    </row>
    <row r="25" s="23" customFormat="true" ht="13.8" hidden="false" customHeight="false" outlineLevel="0" collapsed="false">
      <c r="A25" s="7"/>
      <c r="B25" s="8"/>
      <c r="C25" s="9" t="s">
        <v>12</v>
      </c>
      <c r="D25" s="10" t="n">
        <v>117001</v>
      </c>
      <c r="E25" s="11" t="s">
        <v>299</v>
      </c>
    </row>
    <row r="26" s="23" customFormat="true" ht="13.8" hidden="false" customHeight="false" outlineLevel="0" collapsed="false">
      <c r="A26" s="7"/>
      <c r="B26" s="8"/>
      <c r="C26" s="9" t="s">
        <v>12</v>
      </c>
      <c r="D26" s="10" t="n">
        <v>-5180</v>
      </c>
      <c r="E26" s="11" t="s">
        <v>300</v>
      </c>
    </row>
    <row r="27" customFormat="false" ht="13.8" hidden="false" customHeight="false" outlineLevel="0" collapsed="false">
      <c r="A27" s="7"/>
      <c r="B27" s="8"/>
      <c r="C27" s="9" t="s">
        <v>161</v>
      </c>
      <c r="D27" s="10" t="n">
        <v>1000</v>
      </c>
      <c r="E27" s="11" t="s">
        <v>301</v>
      </c>
    </row>
    <row r="28" customFormat="false" ht="13.8" hidden="false" customHeight="false" outlineLevel="0" collapsed="false">
      <c r="A28" s="7"/>
      <c r="B28" s="8"/>
      <c r="C28" s="9" t="s">
        <v>73</v>
      </c>
      <c r="D28" s="10" t="n">
        <v>1719</v>
      </c>
      <c r="E28" s="11" t="s">
        <v>136</v>
      </c>
    </row>
    <row r="29" customFormat="false" ht="13.8" hidden="false" customHeight="false" outlineLevel="0" collapsed="false">
      <c r="A29" s="7"/>
      <c r="B29" s="8"/>
      <c r="C29" s="9" t="s">
        <v>73</v>
      </c>
      <c r="D29" s="10" t="n">
        <v>3600</v>
      </c>
      <c r="E29" s="11" t="s">
        <v>137</v>
      </c>
    </row>
    <row r="30" customFormat="false" ht="13.8" hidden="false" customHeight="false" outlineLevel="0" collapsed="false">
      <c r="A30" s="7"/>
      <c r="B30" s="8"/>
      <c r="C30" s="9" t="s">
        <v>73</v>
      </c>
      <c r="D30" s="10" t="n">
        <v>170</v>
      </c>
      <c r="E30" s="11" t="s">
        <v>137</v>
      </c>
    </row>
    <row r="31" customFormat="false" ht="13.8" hidden="false" customHeight="false" outlineLevel="0" collapsed="false">
      <c r="A31" s="7"/>
      <c r="B31" s="8"/>
      <c r="C31" s="9" t="s">
        <v>73</v>
      </c>
      <c r="D31" s="10" t="n">
        <v>700</v>
      </c>
      <c r="E31" s="11" t="s">
        <v>137</v>
      </c>
    </row>
    <row r="32" customFormat="false" ht="13.8" hidden="false" customHeight="false" outlineLevel="0" collapsed="false">
      <c r="A32" s="7"/>
      <c r="B32" s="8"/>
      <c r="C32" s="9" t="s">
        <v>86</v>
      </c>
      <c r="D32" s="10" t="n">
        <v>662.01</v>
      </c>
      <c r="E32" s="11" t="s">
        <v>302</v>
      </c>
    </row>
    <row r="33" customFormat="false" ht="13.8" hidden="false" customHeight="false" outlineLevel="0" collapsed="false">
      <c r="A33" s="7"/>
      <c r="B33" s="8"/>
      <c r="C33" s="9" t="s">
        <v>265</v>
      </c>
      <c r="D33" s="10" t="n">
        <v>-662.01</v>
      </c>
      <c r="E33" s="11" t="s">
        <v>303</v>
      </c>
    </row>
    <row r="34" customFormat="false" ht="14.25" hidden="false" customHeight="true" outlineLevel="0" collapsed="false">
      <c r="A34" s="4" t="s">
        <v>19</v>
      </c>
      <c r="B34" s="4"/>
      <c r="C34" s="14"/>
      <c r="D34" s="55" t="n">
        <f aca="false">SUM(D11:D33)</f>
        <v>1082645.66</v>
      </c>
      <c r="E34" s="16"/>
    </row>
    <row r="35" customFormat="false" ht="13.8" hidden="false" customHeight="false" outlineLevel="0" collapsed="false">
      <c r="A35" s="17" t="s">
        <v>20</v>
      </c>
      <c r="B35" s="17"/>
      <c r="C35" s="9" t="s">
        <v>12</v>
      </c>
      <c r="D35" s="10" t="n">
        <v>48029</v>
      </c>
      <c r="E35" s="17" t="s">
        <v>304</v>
      </c>
    </row>
    <row r="36" customFormat="false" ht="13.8" hidden="false" customHeight="false" outlineLevel="0" collapsed="false">
      <c r="A36" s="4" t="s">
        <v>22</v>
      </c>
      <c r="B36" s="4"/>
      <c r="C36" s="14"/>
      <c r="D36" s="55" t="n">
        <f aca="false">SUM(D35)</f>
        <v>48029</v>
      </c>
      <c r="E36" s="4"/>
    </row>
    <row r="37" s="23" customFormat="true" ht="13.8" hidden="false" customHeight="false" outlineLevel="0" collapsed="false">
      <c r="A37" s="17" t="s">
        <v>23</v>
      </c>
      <c r="B37" s="17"/>
      <c r="C37" s="9" t="s">
        <v>234</v>
      </c>
      <c r="D37" s="10" t="n">
        <v>441.34</v>
      </c>
      <c r="E37" s="17" t="s">
        <v>294</v>
      </c>
    </row>
    <row r="38" customFormat="false" ht="13.8" hidden="false" customHeight="false" outlineLevel="0" collapsed="false">
      <c r="A38" s="17"/>
      <c r="B38" s="17"/>
      <c r="C38" s="9" t="s">
        <v>12</v>
      </c>
      <c r="D38" s="10" t="n">
        <v>5580</v>
      </c>
      <c r="E38" s="17" t="s">
        <v>305</v>
      </c>
    </row>
    <row r="39" customFormat="false" ht="13.8" hidden="false" customHeight="false" outlineLevel="0" collapsed="false">
      <c r="A39" s="17"/>
      <c r="B39" s="17"/>
      <c r="C39" s="9" t="s">
        <v>12</v>
      </c>
      <c r="D39" s="10" t="n">
        <v>2232</v>
      </c>
      <c r="E39" s="17" t="s">
        <v>306</v>
      </c>
    </row>
    <row r="40" customFormat="false" ht="13.8" hidden="false" customHeight="false" outlineLevel="0" collapsed="false">
      <c r="A40" s="7"/>
      <c r="B40" s="8"/>
      <c r="C40" s="9" t="s">
        <v>12</v>
      </c>
      <c r="D40" s="10" t="n">
        <v>1449</v>
      </c>
      <c r="E40" s="11" t="s">
        <v>307</v>
      </c>
    </row>
    <row r="41" customFormat="false" ht="13.8" hidden="false" customHeight="false" outlineLevel="0" collapsed="false">
      <c r="A41" s="17"/>
      <c r="B41" s="17"/>
      <c r="C41" s="9" t="s">
        <v>86</v>
      </c>
      <c r="D41" s="10" t="n">
        <v>12380.99</v>
      </c>
      <c r="E41" s="17" t="s">
        <v>302</v>
      </c>
    </row>
    <row r="42" customFormat="false" ht="13.8" hidden="false" customHeight="false" outlineLevel="0" collapsed="false">
      <c r="A42" s="17"/>
      <c r="B42" s="17"/>
      <c r="C42" s="9" t="s">
        <v>265</v>
      </c>
      <c r="D42" s="10" t="n">
        <v>662.01</v>
      </c>
      <c r="E42" s="17" t="s">
        <v>303</v>
      </c>
    </row>
    <row r="43" customFormat="false" ht="13.8" hidden="false" customHeight="false" outlineLevel="0" collapsed="false">
      <c r="A43" s="4" t="s">
        <v>29</v>
      </c>
      <c r="B43" s="4"/>
      <c r="C43" s="14"/>
      <c r="D43" s="55" t="n">
        <f aca="false">SUM(D37:D42)</f>
        <v>22745.34</v>
      </c>
      <c r="E43" s="18"/>
    </row>
    <row r="44" customFormat="false" ht="13.8" hidden="false" customHeight="false" outlineLevel="0" collapsed="false">
      <c r="A44" s="17" t="s">
        <v>143</v>
      </c>
      <c r="B44" s="17"/>
      <c r="C44" s="9" t="s">
        <v>126</v>
      </c>
      <c r="D44" s="10" t="n">
        <v>288</v>
      </c>
      <c r="E44" s="17" t="s">
        <v>144</v>
      </c>
    </row>
    <row r="45" customFormat="false" ht="13.8" hidden="false" customHeight="false" outlineLevel="0" collapsed="false">
      <c r="A45" s="17"/>
      <c r="B45" s="17"/>
      <c r="C45" s="9" t="s">
        <v>273</v>
      </c>
      <c r="D45" s="10" t="n">
        <v>311</v>
      </c>
      <c r="E45" s="17" t="s">
        <v>144</v>
      </c>
    </row>
    <row r="46" customFormat="false" ht="13.8" hidden="false" customHeight="false" outlineLevel="0" collapsed="false">
      <c r="A46" s="17"/>
      <c r="B46" s="17"/>
      <c r="C46" s="9" t="s">
        <v>109</v>
      </c>
      <c r="D46" s="10" t="n">
        <v>818</v>
      </c>
      <c r="E46" s="17" t="s">
        <v>144</v>
      </c>
    </row>
    <row r="47" customFormat="false" ht="13.8" hidden="false" customHeight="false" outlineLevel="0" collapsed="false">
      <c r="A47" s="17"/>
      <c r="B47" s="17"/>
      <c r="C47" s="9" t="s">
        <v>109</v>
      </c>
      <c r="D47" s="10" t="n">
        <v>818</v>
      </c>
      <c r="E47" s="17" t="s">
        <v>144</v>
      </c>
    </row>
    <row r="48" customFormat="false" ht="13.8" hidden="false" customHeight="false" outlineLevel="0" collapsed="false">
      <c r="A48" s="17"/>
      <c r="B48" s="17"/>
      <c r="C48" s="9" t="s">
        <v>109</v>
      </c>
      <c r="D48" s="10" t="n">
        <v>818</v>
      </c>
      <c r="E48" s="17" t="s">
        <v>144</v>
      </c>
    </row>
    <row r="49" customFormat="false" ht="13.8" hidden="false" customHeight="false" outlineLevel="0" collapsed="false">
      <c r="A49" s="17"/>
      <c r="B49" s="17"/>
      <c r="C49" s="9" t="s">
        <v>109</v>
      </c>
      <c r="D49" s="10" t="n">
        <v>818</v>
      </c>
      <c r="E49" s="17" t="s">
        <v>144</v>
      </c>
    </row>
    <row r="50" customFormat="false" ht="13.8" hidden="false" customHeight="false" outlineLevel="0" collapsed="false">
      <c r="A50" s="17"/>
      <c r="B50" s="17"/>
      <c r="C50" s="9" t="s">
        <v>109</v>
      </c>
      <c r="D50" s="10" t="n">
        <v>818</v>
      </c>
      <c r="E50" s="17" t="s">
        <v>144</v>
      </c>
    </row>
    <row r="51" customFormat="false" ht="13.8" hidden="false" customHeight="false" outlineLevel="0" collapsed="false">
      <c r="A51" s="17"/>
      <c r="B51" s="17"/>
      <c r="C51" s="9" t="s">
        <v>135</v>
      </c>
      <c r="D51" s="10" t="n">
        <v>576</v>
      </c>
      <c r="E51" s="17" t="s">
        <v>144</v>
      </c>
    </row>
    <row r="52" customFormat="false" ht="13.8" hidden="false" customHeight="false" outlineLevel="0" collapsed="false">
      <c r="A52" s="4" t="s">
        <v>148</v>
      </c>
      <c r="B52" s="4"/>
      <c r="C52" s="14"/>
      <c r="D52" s="55" t="n">
        <f aca="false">SUM(D44:D51)</f>
        <v>5265</v>
      </c>
      <c r="E52" s="18"/>
    </row>
    <row r="53" customFormat="false" ht="13.8" hidden="false" customHeight="false" outlineLevel="0" collapsed="false">
      <c r="A53" s="17" t="s">
        <v>30</v>
      </c>
      <c r="B53" s="17"/>
      <c r="C53" s="9" t="s">
        <v>12</v>
      </c>
      <c r="D53" s="10" t="n">
        <v>34779</v>
      </c>
      <c r="E53" s="17" t="s">
        <v>308</v>
      </c>
    </row>
    <row r="54" customFormat="false" ht="13.8" hidden="false" customHeight="false" outlineLevel="0" collapsed="false">
      <c r="A54" s="4" t="s">
        <v>32</v>
      </c>
      <c r="B54" s="4"/>
      <c r="C54" s="14"/>
      <c r="D54" s="55" t="n">
        <f aca="false">SUM(D53)</f>
        <v>34779</v>
      </c>
      <c r="E54" s="4"/>
    </row>
    <row r="55" customFormat="false" ht="13.8" hidden="false" customHeight="false" outlineLevel="0" collapsed="false">
      <c r="A55" s="18" t="s">
        <v>33</v>
      </c>
      <c r="B55" s="18"/>
      <c r="C55" s="18" t="n">
        <v>12</v>
      </c>
      <c r="D55" s="19" t="n">
        <v>5180</v>
      </c>
      <c r="E55" s="18" t="s">
        <v>309</v>
      </c>
    </row>
    <row r="56" customFormat="false" ht="13.8" hidden="false" customHeight="false" outlineLevel="0" collapsed="false">
      <c r="A56" s="18"/>
      <c r="B56" s="18"/>
      <c r="C56" s="18" t="n">
        <v>12</v>
      </c>
      <c r="D56" s="19" t="n">
        <v>2073</v>
      </c>
      <c r="E56" s="18" t="s">
        <v>310</v>
      </c>
    </row>
    <row r="57" customFormat="false" ht="13.8" hidden="false" customHeight="false" outlineLevel="0" collapsed="false">
      <c r="A57" s="4" t="s">
        <v>35</v>
      </c>
      <c r="B57" s="18"/>
      <c r="C57" s="18"/>
      <c r="D57" s="59" t="n">
        <f aca="false">SUM(D55:D56)</f>
        <v>7253</v>
      </c>
      <c r="E57" s="18"/>
    </row>
    <row r="58" customFormat="false" ht="13.8" hidden="false" customHeight="false" outlineLevel="0" collapsed="false">
      <c r="A58" s="17" t="s">
        <v>36</v>
      </c>
      <c r="B58" s="17"/>
      <c r="C58" s="9" t="s">
        <v>12</v>
      </c>
      <c r="D58" s="21" t="n">
        <v>26845</v>
      </c>
      <c r="E58" s="22" t="s">
        <v>311</v>
      </c>
    </row>
    <row r="59" customFormat="false" ht="13.8" hidden="false" customHeight="false" outlineLevel="0" collapsed="false">
      <c r="A59" s="4" t="s">
        <v>39</v>
      </c>
      <c r="B59" s="4"/>
      <c r="C59" s="14"/>
      <c r="D59" s="55" t="n">
        <f aca="false">SUM(D58:D58)</f>
        <v>26845</v>
      </c>
      <c r="E59" s="18"/>
    </row>
    <row r="60" s="2" customFormat="true" ht="13.8" hidden="false" customHeight="false" outlineLevel="0" collapsed="false">
      <c r="A60" s="2" t="s">
        <v>154</v>
      </c>
      <c r="D60" s="3" t="n">
        <f aca="false">SUM(D34+D36+D43+D52+D54+D57+D59)</f>
        <v>1227562</v>
      </c>
    </row>
    <row r="61" customFormat="false" ht="13.8" hidden="false" customHeight="false" outlineLevel="0" collapsed="false"/>
    <row r="62" customFormat="false" ht="13.8" hidden="false" customHeight="false" outlineLevel="0" collapsed="false"/>
    <row r="63" customFormat="false" ht="13.8" hidden="false" customHeight="false" outlineLevel="0" collapsed="false"/>
    <row r="64" customFormat="false" ht="13.8" hidden="false" customHeight="false" outlineLevel="0" collapsed="false"/>
    <row r="65" customFormat="false" ht="13.8" hidden="false" customHeight="false" outlineLevel="0" collapsed="false"/>
    <row r="66" customFormat="false" ht="13.8" hidden="false" customHeight="false" outlineLevel="0" collapsed="false"/>
    <row r="67" customFormat="false" ht="13.8" hidden="false" customHeight="false" outlineLevel="0" collapsed="false"/>
    <row r="68" customFormat="false" ht="13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RowHeight="15" zeroHeight="false" outlineLevelRow="0" outlineLevelCol="0"/>
  <cols>
    <col collapsed="false" customWidth="true" hidden="false" outlineLevel="0" max="1" min="1" style="0" width="22.51"/>
    <col collapsed="false" customWidth="true" hidden="false" outlineLevel="0" max="2" min="2" style="0" width="10.12"/>
    <col collapsed="false" customWidth="true" hidden="false" outlineLevel="0" max="3" min="3" style="0" width="10"/>
    <col collapsed="false" customWidth="true" hidden="false" outlineLevel="0" max="4" min="4" style="0" width="16.26"/>
    <col collapsed="false" customWidth="true" hidden="false" outlineLevel="0" max="5" min="5" style="0" width="52.92"/>
    <col collapsed="false" customWidth="true" hidden="false" outlineLevel="0" max="8" min="6" style="0" width="9.13"/>
    <col collapsed="false" customWidth="true" hidden="false" outlineLevel="0" max="9" min="9" style="0" width="11.71"/>
    <col collapsed="false" customWidth="true" hidden="false" outlineLevel="0" max="1025" min="10" style="0" width="9.13"/>
  </cols>
  <sheetData>
    <row r="1" customFormat="false" ht="15" hidden="false" customHeight="false" outlineLevel="0" collapsed="false">
      <c r="A1" s="2" t="s">
        <v>312</v>
      </c>
      <c r="B1" s="2"/>
      <c r="C1" s="2"/>
      <c r="D1" s="2"/>
    </row>
    <row r="2" customFormat="false" ht="15" hidden="false" customHeight="false" outlineLevel="0" collapsed="false">
      <c r="A2" s="2" t="s">
        <v>1</v>
      </c>
      <c r="B2" s="2"/>
      <c r="C2" s="2"/>
      <c r="D2" s="2"/>
    </row>
    <row r="3" customFormat="false" ht="15" hidden="false" customHeight="false" outlineLevel="0" collapsed="false">
      <c r="A3" s="2"/>
      <c r="B3" s="2"/>
      <c r="C3" s="2"/>
      <c r="D3" s="2"/>
    </row>
    <row r="4" customFormat="false" ht="15" hidden="false" customHeight="false" outlineLevel="0" collapsed="false">
      <c r="A4" s="2"/>
      <c r="B4" s="2"/>
      <c r="C4" s="2"/>
      <c r="D4" s="2"/>
    </row>
    <row r="5" customFormat="false" ht="15" hidden="false" customHeight="false" outlineLevel="0" collapsed="false">
      <c r="A5" s="2"/>
      <c r="B5" s="2"/>
      <c r="C5" s="2"/>
      <c r="D5" s="2"/>
    </row>
    <row r="6" customFormat="false" ht="15" hidden="false" customHeight="false" outlineLevel="0" collapsed="false">
      <c r="A6" s="2"/>
      <c r="B6" s="2"/>
      <c r="C6" s="2"/>
      <c r="D6" s="2"/>
    </row>
    <row r="7" customFormat="false" ht="15" hidden="false" customHeight="false" outlineLevel="0" collapsed="false">
      <c r="A7" s="2"/>
      <c r="B7" s="2"/>
      <c r="C7" s="2"/>
      <c r="D7" s="2"/>
    </row>
    <row r="8" customFormat="false" ht="13.8" hidden="false" customHeight="false" outlineLevel="0" collapsed="false">
      <c r="A8" s="2"/>
      <c r="B8" s="2" t="s">
        <v>313</v>
      </c>
      <c r="C8" s="2"/>
      <c r="D8" s="60"/>
      <c r="E8" s="61"/>
    </row>
    <row r="10" customFormat="false" ht="15" hidden="false" customHeight="false" outlineLevel="0" collapsed="false">
      <c r="A10" s="4" t="s">
        <v>5</v>
      </c>
      <c r="B10" s="5" t="s">
        <v>6</v>
      </c>
      <c r="C10" s="5" t="s">
        <v>7</v>
      </c>
      <c r="D10" s="5" t="s">
        <v>8</v>
      </c>
      <c r="E10" s="4" t="s">
        <v>9</v>
      </c>
    </row>
    <row r="11" s="23" customFormat="true" ht="13.8" hidden="false" customHeight="false" outlineLevel="0" collapsed="false">
      <c r="A11" s="17" t="s">
        <v>43</v>
      </c>
      <c r="B11" s="8"/>
      <c r="C11" s="8" t="n">
        <v>3</v>
      </c>
      <c r="D11" s="62" t="n">
        <v>6366.5</v>
      </c>
      <c r="E11" s="17" t="s">
        <v>314</v>
      </c>
    </row>
    <row r="12" customFormat="false" ht="13.8" hidden="false" customHeight="false" outlineLevel="0" collapsed="false">
      <c r="A12" s="4" t="s">
        <v>315</v>
      </c>
      <c r="B12" s="5"/>
      <c r="C12" s="5"/>
      <c r="D12" s="63" t="n">
        <f aca="false">SUM(D11)</f>
        <v>6366.5</v>
      </c>
      <c r="E12" s="4"/>
    </row>
    <row r="13" customFormat="false" ht="13.8" hidden="false" customHeight="false" outlineLevel="0" collapsed="false">
      <c r="A13" s="7" t="s">
        <v>45</v>
      </c>
      <c r="B13" s="8"/>
      <c r="C13" s="9" t="s">
        <v>316</v>
      </c>
      <c r="D13" s="10" t="n">
        <v>21312.56</v>
      </c>
      <c r="E13" s="17" t="s">
        <v>47</v>
      </c>
    </row>
    <row r="14" customFormat="false" ht="13.8" hidden="false" customHeight="false" outlineLevel="0" collapsed="false">
      <c r="A14" s="7"/>
      <c r="B14" s="8"/>
      <c r="C14" s="9" t="s">
        <v>46</v>
      </c>
      <c r="D14" s="10" t="n">
        <v>16669.29</v>
      </c>
      <c r="E14" s="17" t="s">
        <v>317</v>
      </c>
    </row>
    <row r="15" customFormat="false" ht="13.8" hidden="false" customHeight="false" outlineLevel="0" collapsed="false">
      <c r="A15" s="24" t="s">
        <v>48</v>
      </c>
      <c r="B15" s="5"/>
      <c r="C15" s="25"/>
      <c r="D15" s="15" t="n">
        <f aca="false">SUM(D13:D14)</f>
        <v>37981.85</v>
      </c>
      <c r="E15" s="4"/>
    </row>
    <row r="16" customFormat="false" ht="13.8" hidden="false" customHeight="false" outlineLevel="0" collapsed="false">
      <c r="A16" s="7" t="s">
        <v>49</v>
      </c>
      <c r="B16" s="8"/>
      <c r="C16" s="9" t="s">
        <v>126</v>
      </c>
      <c r="D16" s="10" t="n">
        <v>1488.67</v>
      </c>
      <c r="E16" s="17" t="s">
        <v>318</v>
      </c>
    </row>
    <row r="17" customFormat="false" ht="13.8" hidden="false" customHeight="false" outlineLevel="0" collapsed="false">
      <c r="A17" s="7"/>
      <c r="B17" s="8"/>
      <c r="C17" s="9" t="s">
        <v>100</v>
      </c>
      <c r="D17" s="10" t="n">
        <v>1537.89</v>
      </c>
      <c r="E17" s="17" t="s">
        <v>319</v>
      </c>
    </row>
    <row r="18" customFormat="false" ht="13.8" hidden="false" customHeight="false" outlineLevel="0" collapsed="false">
      <c r="A18" s="24" t="s">
        <v>54</v>
      </c>
      <c r="B18" s="5"/>
      <c r="C18" s="25"/>
      <c r="D18" s="15" t="n">
        <f aca="false">SUM(D16:D17)</f>
        <v>3026.56</v>
      </c>
      <c r="E18" s="4"/>
    </row>
    <row r="19" customFormat="false" ht="13.8" hidden="false" customHeight="false" outlineLevel="0" collapsed="false">
      <c r="A19" s="7" t="s">
        <v>55</v>
      </c>
      <c r="B19" s="17"/>
      <c r="C19" s="9" t="s">
        <v>320</v>
      </c>
      <c r="D19" s="10" t="n">
        <v>7084.61</v>
      </c>
      <c r="E19" s="17" t="s">
        <v>321</v>
      </c>
    </row>
    <row r="20" customFormat="false" ht="13.8" hidden="false" customHeight="false" outlineLevel="0" collapsed="false">
      <c r="A20" s="24" t="s">
        <v>57</v>
      </c>
      <c r="B20" s="4"/>
      <c r="C20" s="26"/>
      <c r="D20" s="15" t="n">
        <f aca="false">SUM(D19)</f>
        <v>7084.61</v>
      </c>
      <c r="E20" s="4"/>
    </row>
    <row r="21" customFormat="false" ht="13.8" hidden="false" customHeight="false" outlineLevel="0" collapsed="false">
      <c r="A21" s="7" t="s">
        <v>58</v>
      </c>
      <c r="B21" s="17"/>
      <c r="C21" s="9" t="s">
        <v>126</v>
      </c>
      <c r="D21" s="27" t="n">
        <v>25.53</v>
      </c>
      <c r="E21" s="17" t="s">
        <v>322</v>
      </c>
    </row>
    <row r="22" customFormat="false" ht="13.8" hidden="false" customHeight="false" outlineLevel="0" collapsed="false">
      <c r="A22" s="7"/>
      <c r="B22" s="17"/>
      <c r="C22" s="9" t="s">
        <v>126</v>
      </c>
      <c r="D22" s="27" t="n">
        <v>732.89</v>
      </c>
      <c r="E22" s="17" t="s">
        <v>167</v>
      </c>
    </row>
    <row r="23" customFormat="false" ht="13.8" hidden="false" customHeight="false" outlineLevel="0" collapsed="false">
      <c r="A23" s="7"/>
      <c r="B23" s="17"/>
      <c r="C23" s="9" t="s">
        <v>126</v>
      </c>
      <c r="D23" s="27" t="n">
        <v>290.65</v>
      </c>
      <c r="E23" s="17" t="s">
        <v>323</v>
      </c>
    </row>
    <row r="24" customFormat="false" ht="13.8" hidden="false" customHeight="false" outlineLevel="0" collapsed="false">
      <c r="A24" s="7"/>
      <c r="B24" s="17"/>
      <c r="C24" s="9" t="s">
        <v>126</v>
      </c>
      <c r="D24" s="27" t="n">
        <v>2232.51</v>
      </c>
      <c r="E24" s="17" t="s">
        <v>324</v>
      </c>
    </row>
    <row r="25" customFormat="false" ht="13.8" hidden="false" customHeight="false" outlineLevel="0" collapsed="false">
      <c r="A25" s="7"/>
      <c r="B25" s="17"/>
      <c r="C25" s="9" t="s">
        <v>316</v>
      </c>
      <c r="D25" s="27" t="n">
        <v>2608.28</v>
      </c>
      <c r="E25" s="17" t="s">
        <v>325</v>
      </c>
    </row>
    <row r="26" customFormat="false" ht="13.8" hidden="false" customHeight="false" outlineLevel="0" collapsed="false">
      <c r="A26" s="7"/>
      <c r="B26" s="17"/>
      <c r="C26" s="9" t="s">
        <v>316</v>
      </c>
      <c r="D26" s="27" t="n">
        <v>1007.22</v>
      </c>
      <c r="E26" s="17" t="s">
        <v>326</v>
      </c>
    </row>
    <row r="27" customFormat="false" ht="13.8" hidden="false" customHeight="false" outlineLevel="0" collapsed="false">
      <c r="A27" s="7"/>
      <c r="B27" s="17"/>
      <c r="C27" s="9" t="s">
        <v>100</v>
      </c>
      <c r="D27" s="27" t="n">
        <v>51.17</v>
      </c>
      <c r="E27" s="17" t="s">
        <v>322</v>
      </c>
    </row>
    <row r="28" customFormat="false" ht="13.8" hidden="false" customHeight="false" outlineLevel="0" collapsed="false">
      <c r="A28" s="4" t="s">
        <v>64</v>
      </c>
      <c r="B28" s="4"/>
      <c r="C28" s="14"/>
      <c r="D28" s="15" t="n">
        <f aca="false">SUM(D21:D27)</f>
        <v>6948.25</v>
      </c>
      <c r="E28" s="17"/>
    </row>
    <row r="29" customFormat="false" ht="13.8" hidden="false" customHeight="false" outlineLevel="0" collapsed="false">
      <c r="A29" s="17" t="s">
        <v>65</v>
      </c>
      <c r="B29" s="17"/>
      <c r="C29" s="9" t="s">
        <v>126</v>
      </c>
      <c r="D29" s="10" t="n">
        <v>70</v>
      </c>
      <c r="E29" s="17" t="s">
        <v>327</v>
      </c>
    </row>
    <row r="30" customFormat="false" ht="13.8" hidden="false" customHeight="false" outlineLevel="0" collapsed="false">
      <c r="A30" s="17"/>
      <c r="B30" s="17"/>
      <c r="C30" s="9" t="s">
        <v>126</v>
      </c>
      <c r="D30" s="10" t="n">
        <v>1312.18</v>
      </c>
      <c r="E30" s="17" t="s">
        <v>328</v>
      </c>
    </row>
    <row r="31" customFormat="false" ht="13.8" hidden="false" customHeight="false" outlineLevel="0" collapsed="false">
      <c r="A31" s="17"/>
      <c r="B31" s="17"/>
      <c r="C31" s="9" t="s">
        <v>126</v>
      </c>
      <c r="D31" s="10" t="n">
        <v>3340.74</v>
      </c>
      <c r="E31" s="17" t="s">
        <v>329</v>
      </c>
    </row>
    <row r="32" customFormat="false" ht="13.8" hidden="false" customHeight="false" outlineLevel="0" collapsed="false">
      <c r="A32" s="17"/>
      <c r="B32" s="17"/>
      <c r="C32" s="9" t="s">
        <v>126</v>
      </c>
      <c r="D32" s="10" t="n">
        <v>2546.78</v>
      </c>
      <c r="E32" s="17" t="s">
        <v>68</v>
      </c>
    </row>
    <row r="33" customFormat="false" ht="13.8" hidden="false" customHeight="false" outlineLevel="0" collapsed="false">
      <c r="A33" s="17"/>
      <c r="B33" s="17"/>
      <c r="C33" s="9" t="s">
        <v>126</v>
      </c>
      <c r="D33" s="10" t="n">
        <v>250</v>
      </c>
      <c r="E33" s="17" t="s">
        <v>330</v>
      </c>
    </row>
    <row r="34" customFormat="false" ht="13.8" hidden="false" customHeight="false" outlineLevel="0" collapsed="false">
      <c r="A34" s="17"/>
      <c r="B34" s="17"/>
      <c r="C34" s="9" t="s">
        <v>320</v>
      </c>
      <c r="D34" s="10" t="n">
        <v>4369.68</v>
      </c>
      <c r="E34" s="17" t="s">
        <v>331</v>
      </c>
    </row>
    <row r="35" customFormat="false" ht="13.8" hidden="false" customHeight="false" outlineLevel="0" collapsed="false">
      <c r="A35" s="17"/>
      <c r="B35" s="17"/>
      <c r="C35" s="9" t="s">
        <v>320</v>
      </c>
      <c r="D35" s="10" t="n">
        <v>293.93</v>
      </c>
      <c r="E35" s="17" t="s">
        <v>246</v>
      </c>
    </row>
    <row r="36" customFormat="false" ht="13.8" hidden="false" customHeight="false" outlineLevel="0" collapsed="false">
      <c r="A36" s="17"/>
      <c r="B36" s="17"/>
      <c r="C36" s="9" t="s">
        <v>316</v>
      </c>
      <c r="D36" s="10" t="n">
        <v>4554.8</v>
      </c>
      <c r="E36" s="17" t="s">
        <v>332</v>
      </c>
    </row>
    <row r="37" customFormat="false" ht="13.8" hidden="false" customHeight="false" outlineLevel="0" collapsed="false">
      <c r="A37" s="17"/>
      <c r="B37" s="17"/>
      <c r="C37" s="9" t="s">
        <v>316</v>
      </c>
      <c r="D37" s="10" t="n">
        <v>1051.73</v>
      </c>
      <c r="E37" s="17" t="s">
        <v>332</v>
      </c>
    </row>
    <row r="38" customFormat="false" ht="13.8" hidden="false" customHeight="false" outlineLevel="0" collapsed="false">
      <c r="A38" s="17"/>
      <c r="B38" s="17"/>
      <c r="C38" s="9" t="s">
        <v>135</v>
      </c>
      <c r="D38" s="10" t="n">
        <v>94.01</v>
      </c>
      <c r="E38" s="17" t="s">
        <v>333</v>
      </c>
    </row>
    <row r="39" customFormat="false" ht="13.8" hidden="false" customHeight="false" outlineLevel="0" collapsed="false">
      <c r="A39" s="17"/>
      <c r="B39" s="17"/>
      <c r="C39" s="9" t="s">
        <v>135</v>
      </c>
      <c r="D39" s="10" t="n">
        <v>740.27</v>
      </c>
      <c r="E39" s="17" t="s">
        <v>333</v>
      </c>
    </row>
    <row r="40" customFormat="false" ht="13.8" hidden="false" customHeight="false" outlineLevel="0" collapsed="false">
      <c r="A40" s="4" t="s">
        <v>71</v>
      </c>
      <c r="B40" s="4"/>
      <c r="C40" s="14"/>
      <c r="D40" s="15" t="n">
        <f aca="false">SUM(D29:D39)</f>
        <v>18624.12</v>
      </c>
      <c r="E40" s="4"/>
    </row>
    <row r="41" customFormat="false" ht="13.8" hidden="false" customHeight="false" outlineLevel="0" collapsed="false">
      <c r="A41" s="17" t="s">
        <v>72</v>
      </c>
      <c r="B41" s="17"/>
      <c r="C41" s="9" t="s">
        <v>126</v>
      </c>
      <c r="D41" s="10" t="n">
        <v>7385.14</v>
      </c>
      <c r="E41" s="17" t="s">
        <v>196</v>
      </c>
    </row>
    <row r="42" customFormat="false" ht="13.8" hidden="false" customHeight="false" outlineLevel="0" collapsed="false">
      <c r="A42" s="17"/>
      <c r="B42" s="17"/>
      <c r="C42" s="9" t="s">
        <v>184</v>
      </c>
      <c r="D42" s="10" t="n">
        <v>2261</v>
      </c>
      <c r="E42" s="17" t="s">
        <v>334</v>
      </c>
    </row>
    <row r="43" customFormat="false" ht="13.8" hidden="false" customHeight="false" outlineLevel="0" collapsed="false">
      <c r="A43" s="17"/>
      <c r="B43" s="17"/>
      <c r="C43" s="9" t="s">
        <v>335</v>
      </c>
      <c r="D43" s="10" t="n">
        <v>723.04</v>
      </c>
      <c r="E43" s="17" t="s">
        <v>336</v>
      </c>
    </row>
    <row r="44" customFormat="false" ht="13.8" hidden="false" customHeight="false" outlineLevel="0" collapsed="false">
      <c r="A44" s="17"/>
      <c r="B44" s="17"/>
      <c r="C44" s="9" t="s">
        <v>320</v>
      </c>
      <c r="D44" s="10" t="n">
        <v>1225</v>
      </c>
      <c r="E44" s="17" t="s">
        <v>337</v>
      </c>
    </row>
    <row r="45" customFormat="false" ht="13.8" hidden="false" customHeight="false" outlineLevel="0" collapsed="false">
      <c r="A45" s="17"/>
      <c r="B45" s="17"/>
      <c r="C45" s="9" t="s">
        <v>320</v>
      </c>
      <c r="D45" s="10" t="n">
        <v>23647.97</v>
      </c>
      <c r="E45" s="17" t="s">
        <v>185</v>
      </c>
    </row>
    <row r="46" customFormat="false" ht="13.8" hidden="false" customHeight="false" outlineLevel="0" collapsed="false">
      <c r="A46" s="17"/>
      <c r="B46" s="17"/>
      <c r="C46" s="9" t="s">
        <v>320</v>
      </c>
      <c r="D46" s="10" t="n">
        <v>25156.01</v>
      </c>
      <c r="E46" s="17" t="s">
        <v>180</v>
      </c>
    </row>
    <row r="47" customFormat="false" ht="13.8" hidden="false" customHeight="false" outlineLevel="0" collapsed="false">
      <c r="A47" s="17"/>
      <c r="B47" s="17"/>
      <c r="C47" s="9" t="s">
        <v>320</v>
      </c>
      <c r="D47" s="10" t="n">
        <v>17.77</v>
      </c>
      <c r="E47" s="17" t="s">
        <v>338</v>
      </c>
    </row>
    <row r="48" customFormat="false" ht="13.8" hidden="false" customHeight="false" outlineLevel="0" collapsed="false">
      <c r="A48" s="17"/>
      <c r="B48" s="17"/>
      <c r="C48" s="9" t="s">
        <v>320</v>
      </c>
      <c r="D48" s="10" t="n">
        <v>199.08</v>
      </c>
      <c r="E48" s="17" t="s">
        <v>339</v>
      </c>
    </row>
    <row r="49" customFormat="false" ht="13.8" hidden="false" customHeight="false" outlineLevel="0" collapsed="false">
      <c r="A49" s="17"/>
      <c r="B49" s="17"/>
      <c r="C49" s="9" t="s">
        <v>320</v>
      </c>
      <c r="D49" s="10" t="n">
        <v>556</v>
      </c>
      <c r="E49" s="17" t="s">
        <v>340</v>
      </c>
    </row>
    <row r="50" customFormat="false" ht="13.8" hidden="false" customHeight="false" outlineLevel="0" collapsed="false">
      <c r="A50" s="17"/>
      <c r="B50" s="17"/>
      <c r="C50" s="9" t="s">
        <v>320</v>
      </c>
      <c r="D50" s="10" t="n">
        <v>27.07</v>
      </c>
      <c r="E50" s="17" t="s">
        <v>341</v>
      </c>
    </row>
    <row r="51" customFormat="false" ht="13.8" hidden="false" customHeight="false" outlineLevel="0" collapsed="false">
      <c r="A51" s="17"/>
      <c r="B51" s="17"/>
      <c r="C51" s="9" t="s">
        <v>320</v>
      </c>
      <c r="D51" s="10" t="n">
        <v>11.44</v>
      </c>
      <c r="E51" s="17" t="s">
        <v>342</v>
      </c>
    </row>
    <row r="52" customFormat="false" ht="13.8" hidden="false" customHeight="false" outlineLevel="0" collapsed="false">
      <c r="A52" s="17"/>
      <c r="B52" s="17"/>
      <c r="C52" s="9" t="s">
        <v>343</v>
      </c>
      <c r="D52" s="10" t="n">
        <v>410.42</v>
      </c>
      <c r="E52" s="17" t="s">
        <v>344</v>
      </c>
    </row>
    <row r="53" customFormat="false" ht="13.8" hidden="false" customHeight="false" outlineLevel="0" collapsed="false">
      <c r="A53" s="17"/>
      <c r="B53" s="17"/>
      <c r="C53" s="9" t="s">
        <v>273</v>
      </c>
      <c r="D53" s="10" t="n">
        <v>101.2</v>
      </c>
      <c r="E53" s="17" t="s">
        <v>345</v>
      </c>
    </row>
    <row r="54" customFormat="false" ht="13.8" hidden="false" customHeight="false" outlineLevel="0" collapsed="false">
      <c r="A54" s="17"/>
      <c r="B54" s="17"/>
      <c r="C54" s="9" t="s">
        <v>273</v>
      </c>
      <c r="D54" s="10" t="n">
        <v>180</v>
      </c>
      <c r="E54" s="17" t="s">
        <v>346</v>
      </c>
    </row>
    <row r="55" customFormat="false" ht="13.8" hidden="false" customHeight="false" outlineLevel="0" collapsed="false">
      <c r="A55" s="17"/>
      <c r="B55" s="17"/>
      <c r="C55" s="9" t="s">
        <v>273</v>
      </c>
      <c r="D55" s="10" t="n">
        <v>120</v>
      </c>
      <c r="E55" s="17" t="s">
        <v>346</v>
      </c>
    </row>
    <row r="56" customFormat="false" ht="13.8" hidden="false" customHeight="false" outlineLevel="0" collapsed="false">
      <c r="A56" s="17"/>
      <c r="B56" s="17"/>
      <c r="C56" s="9" t="s">
        <v>273</v>
      </c>
      <c r="D56" s="10" t="n">
        <v>728.4</v>
      </c>
      <c r="E56" s="17" t="s">
        <v>336</v>
      </c>
    </row>
    <row r="57" customFormat="false" ht="13.8" hidden="false" customHeight="false" outlineLevel="0" collapsed="false">
      <c r="A57" s="17"/>
      <c r="B57" s="17"/>
      <c r="C57" s="9" t="s">
        <v>316</v>
      </c>
      <c r="D57" s="10" t="n">
        <v>3770.96</v>
      </c>
      <c r="E57" s="17" t="s">
        <v>347</v>
      </c>
    </row>
    <row r="58" customFormat="false" ht="13.8" hidden="false" customHeight="false" outlineLevel="0" collapsed="false">
      <c r="A58" s="17"/>
      <c r="B58" s="17"/>
      <c r="C58" s="9" t="s">
        <v>348</v>
      </c>
      <c r="D58" s="10" t="n">
        <v>233.21</v>
      </c>
      <c r="E58" s="17" t="s">
        <v>349</v>
      </c>
    </row>
    <row r="59" customFormat="false" ht="13.8" hidden="false" customHeight="false" outlineLevel="0" collapsed="false">
      <c r="A59" s="17"/>
      <c r="B59" s="17"/>
      <c r="C59" s="9" t="s">
        <v>348</v>
      </c>
      <c r="D59" s="10" t="n">
        <v>5.73</v>
      </c>
      <c r="E59" s="17" t="s">
        <v>350</v>
      </c>
    </row>
    <row r="60" customFormat="false" ht="13.8" hidden="false" customHeight="false" outlineLevel="0" collapsed="false">
      <c r="A60" s="17"/>
      <c r="B60" s="17"/>
      <c r="C60" s="9" t="s">
        <v>348</v>
      </c>
      <c r="D60" s="10" t="n">
        <v>279.25</v>
      </c>
      <c r="E60" s="17" t="s">
        <v>351</v>
      </c>
    </row>
    <row r="61" customFormat="false" ht="13.8" hidden="false" customHeight="false" outlineLevel="0" collapsed="false">
      <c r="A61" s="17"/>
      <c r="B61" s="17"/>
      <c r="C61" s="9" t="s">
        <v>348</v>
      </c>
      <c r="D61" s="10" t="n">
        <v>85.47</v>
      </c>
      <c r="E61" s="17" t="s">
        <v>352</v>
      </c>
    </row>
    <row r="62" customFormat="false" ht="13.8" hidden="false" customHeight="false" outlineLevel="0" collapsed="false">
      <c r="A62" s="17"/>
      <c r="B62" s="17"/>
      <c r="C62" s="9" t="s">
        <v>348</v>
      </c>
      <c r="D62" s="10" t="n">
        <v>3.51</v>
      </c>
      <c r="E62" s="17" t="s">
        <v>353</v>
      </c>
    </row>
    <row r="63" customFormat="false" ht="13.8" hidden="false" customHeight="false" outlineLevel="0" collapsed="false">
      <c r="A63" s="17"/>
      <c r="B63" s="17"/>
      <c r="C63" s="9" t="s">
        <v>348</v>
      </c>
      <c r="D63" s="10" t="n">
        <v>159.96</v>
      </c>
      <c r="E63" s="17" t="s">
        <v>354</v>
      </c>
    </row>
    <row r="64" customFormat="false" ht="13.8" hidden="false" customHeight="false" outlineLevel="0" collapsed="false">
      <c r="A64" s="17"/>
      <c r="B64" s="17"/>
      <c r="C64" s="9" t="s">
        <v>348</v>
      </c>
      <c r="D64" s="10" t="n">
        <v>179.64</v>
      </c>
      <c r="E64" s="17" t="s">
        <v>355</v>
      </c>
    </row>
    <row r="65" customFormat="false" ht="13.8" hidden="false" customHeight="false" outlineLevel="0" collapsed="false">
      <c r="A65" s="17"/>
      <c r="B65" s="17"/>
      <c r="C65" s="9" t="s">
        <v>348</v>
      </c>
      <c r="D65" s="10" t="n">
        <v>7.44</v>
      </c>
      <c r="E65" s="17" t="s">
        <v>356</v>
      </c>
    </row>
    <row r="66" customFormat="false" ht="13.8" hidden="false" customHeight="false" outlineLevel="0" collapsed="false">
      <c r="A66" s="17"/>
      <c r="B66" s="17"/>
      <c r="C66" s="9" t="s">
        <v>146</v>
      </c>
      <c r="D66" s="10" t="n">
        <v>5</v>
      </c>
      <c r="E66" s="17" t="s">
        <v>357</v>
      </c>
    </row>
    <row r="67" customFormat="false" ht="13.8" hidden="false" customHeight="false" outlineLevel="0" collapsed="false">
      <c r="A67" s="17"/>
      <c r="B67" s="17"/>
      <c r="C67" s="9" t="s">
        <v>358</v>
      </c>
      <c r="D67" s="10" t="n">
        <v>35</v>
      </c>
      <c r="E67" s="17" t="s">
        <v>359</v>
      </c>
    </row>
    <row r="68" customFormat="false" ht="13.8" hidden="false" customHeight="false" outlineLevel="0" collapsed="false">
      <c r="A68" s="17"/>
      <c r="B68" s="17"/>
      <c r="C68" s="9" t="s">
        <v>135</v>
      </c>
      <c r="D68" s="10" t="n">
        <v>3000</v>
      </c>
      <c r="E68" s="17" t="s">
        <v>360</v>
      </c>
    </row>
    <row r="69" customFormat="false" ht="13.8" hidden="false" customHeight="false" outlineLevel="0" collapsed="false">
      <c r="A69" s="17"/>
      <c r="B69" s="17"/>
      <c r="C69" s="9" t="s">
        <v>27</v>
      </c>
      <c r="D69" s="10" t="n">
        <v>376.1</v>
      </c>
      <c r="E69" s="17" t="s">
        <v>361</v>
      </c>
    </row>
    <row r="70" customFormat="false" ht="13.8" hidden="false" customHeight="false" outlineLevel="0" collapsed="false">
      <c r="A70" s="17"/>
      <c r="B70" s="17"/>
      <c r="C70" s="9" t="s">
        <v>100</v>
      </c>
      <c r="D70" s="10" t="n">
        <v>607</v>
      </c>
      <c r="E70" s="17" t="s">
        <v>362</v>
      </c>
    </row>
    <row r="71" customFormat="false" ht="13.8" hidden="false" customHeight="false" outlineLevel="0" collapsed="false">
      <c r="A71" s="17"/>
      <c r="B71" s="17"/>
      <c r="C71" s="9" t="s">
        <v>100</v>
      </c>
      <c r="D71" s="10" t="n">
        <v>486.5</v>
      </c>
      <c r="E71" s="17" t="s">
        <v>340</v>
      </c>
    </row>
    <row r="72" customFormat="false" ht="13.8" hidden="false" customHeight="false" outlineLevel="0" collapsed="false">
      <c r="A72" s="17"/>
      <c r="B72" s="17"/>
      <c r="C72" s="9" t="s">
        <v>100</v>
      </c>
      <c r="D72" s="10" t="n">
        <v>27.71</v>
      </c>
      <c r="E72" s="17" t="s">
        <v>341</v>
      </c>
    </row>
    <row r="73" customFormat="false" ht="13.8" hidden="false" customHeight="false" outlineLevel="0" collapsed="false">
      <c r="A73" s="17"/>
      <c r="B73" s="17"/>
      <c r="C73" s="9" t="s">
        <v>100</v>
      </c>
      <c r="D73" s="10" t="n">
        <v>11.49</v>
      </c>
      <c r="E73" s="17" t="s">
        <v>363</v>
      </c>
    </row>
    <row r="74" customFormat="false" ht="13.8" hidden="false" customHeight="false" outlineLevel="0" collapsed="false">
      <c r="A74" s="17"/>
      <c r="B74" s="17"/>
      <c r="C74" s="9" t="s">
        <v>100</v>
      </c>
      <c r="D74" s="10" t="n">
        <v>12.1</v>
      </c>
      <c r="E74" s="17" t="s">
        <v>364</v>
      </c>
    </row>
    <row r="75" customFormat="false" ht="13.8" hidden="false" customHeight="false" outlineLevel="0" collapsed="false">
      <c r="A75" s="17"/>
      <c r="B75" s="17"/>
      <c r="C75" s="9" t="s">
        <v>100</v>
      </c>
      <c r="D75" s="10" t="n">
        <v>140</v>
      </c>
      <c r="E75" s="17" t="s">
        <v>365</v>
      </c>
    </row>
    <row r="76" customFormat="false" ht="13.8" hidden="false" customHeight="false" outlineLevel="0" collapsed="false">
      <c r="A76" s="4" t="s">
        <v>97</v>
      </c>
      <c r="B76" s="4"/>
      <c r="C76" s="14"/>
      <c r="D76" s="15" t="n">
        <f aca="false">SUM(D41:D75)</f>
        <v>72175.61</v>
      </c>
      <c r="E76" s="18"/>
    </row>
    <row r="77" customFormat="false" ht="13.8" hidden="false" customHeight="false" outlineLevel="0" collapsed="false">
      <c r="A77" s="46" t="s">
        <v>197</v>
      </c>
      <c r="B77" s="4"/>
      <c r="C77" s="57" t="s">
        <v>366</v>
      </c>
      <c r="D77" s="58" t="n">
        <v>3659</v>
      </c>
      <c r="E77" s="18" t="s">
        <v>266</v>
      </c>
    </row>
    <row r="78" customFormat="false" ht="13.8" hidden="false" customHeight="false" outlineLevel="0" collapsed="false">
      <c r="A78" s="46"/>
      <c r="B78" s="4"/>
      <c r="C78" s="57" t="s">
        <v>348</v>
      </c>
      <c r="D78" s="58" t="n">
        <v>6239.75</v>
      </c>
      <c r="E78" s="18" t="s">
        <v>266</v>
      </c>
    </row>
    <row r="79" customFormat="false" ht="13.8" hidden="false" customHeight="false" outlineLevel="0" collapsed="false">
      <c r="A79" s="4" t="s">
        <v>199</v>
      </c>
      <c r="B79" s="4"/>
      <c r="C79" s="14"/>
      <c r="D79" s="15" t="n">
        <f aca="false">SUM(D77:D78)</f>
        <v>9898.75</v>
      </c>
      <c r="E79" s="18"/>
    </row>
    <row r="80" customFormat="false" ht="13.8" hidden="false" customHeight="false" outlineLevel="0" collapsed="false">
      <c r="A80" s="17" t="s">
        <v>98</v>
      </c>
      <c r="B80" s="17"/>
      <c r="C80" s="9" t="s">
        <v>126</v>
      </c>
      <c r="D80" s="10" t="n">
        <v>321.72</v>
      </c>
      <c r="E80" s="17" t="s">
        <v>144</v>
      </c>
    </row>
    <row r="81" customFormat="false" ht="13.8" hidden="false" customHeight="false" outlineLevel="0" collapsed="false">
      <c r="A81" s="17"/>
      <c r="B81" s="17"/>
      <c r="C81" s="9" t="s">
        <v>184</v>
      </c>
      <c r="D81" s="10" t="n">
        <v>298.7</v>
      </c>
      <c r="E81" s="17" t="s">
        <v>144</v>
      </c>
    </row>
    <row r="82" customFormat="false" ht="13.8" hidden="false" customHeight="false" outlineLevel="0" collapsed="false">
      <c r="A82" s="17"/>
      <c r="B82" s="17"/>
      <c r="C82" s="9" t="s">
        <v>320</v>
      </c>
      <c r="D82" s="10" t="n">
        <v>140</v>
      </c>
      <c r="E82" s="17" t="s">
        <v>201</v>
      </c>
    </row>
    <row r="83" customFormat="false" ht="13.8" hidden="false" customHeight="false" outlineLevel="0" collapsed="false">
      <c r="A83" s="17"/>
      <c r="B83" s="17"/>
      <c r="C83" s="9" t="s">
        <v>320</v>
      </c>
      <c r="D83" s="10" t="n">
        <v>484.26</v>
      </c>
      <c r="E83" s="17" t="s">
        <v>144</v>
      </c>
    </row>
    <row r="84" customFormat="false" ht="13.8" hidden="false" customHeight="false" outlineLevel="0" collapsed="false">
      <c r="A84" s="17"/>
      <c r="B84" s="17"/>
      <c r="C84" s="9" t="s">
        <v>320</v>
      </c>
      <c r="D84" s="10" t="n">
        <v>454.05</v>
      </c>
      <c r="E84" s="17" t="s">
        <v>144</v>
      </c>
    </row>
    <row r="85" customFormat="false" ht="13.8" hidden="false" customHeight="false" outlineLevel="0" collapsed="false">
      <c r="A85" s="17"/>
      <c r="B85" s="17"/>
      <c r="C85" s="9" t="s">
        <v>320</v>
      </c>
      <c r="D85" s="10" t="n">
        <v>87.97</v>
      </c>
      <c r="E85" s="17" t="s">
        <v>144</v>
      </c>
    </row>
    <row r="86" customFormat="false" ht="13.8" hidden="false" customHeight="false" outlineLevel="0" collapsed="false">
      <c r="A86" s="17"/>
      <c r="B86" s="17"/>
      <c r="C86" s="9" t="s">
        <v>273</v>
      </c>
      <c r="D86" s="10" t="n">
        <v>453.96</v>
      </c>
      <c r="E86" s="17" t="s">
        <v>144</v>
      </c>
    </row>
    <row r="87" customFormat="false" ht="13.8" hidden="false" customHeight="false" outlineLevel="0" collapsed="false">
      <c r="A87" s="17"/>
      <c r="B87" s="17"/>
      <c r="C87" s="9" t="s">
        <v>316</v>
      </c>
      <c r="D87" s="10" t="n">
        <v>814.11</v>
      </c>
      <c r="E87" s="17" t="s">
        <v>144</v>
      </c>
    </row>
    <row r="88" customFormat="false" ht="13.8" hidden="false" customHeight="false" outlineLevel="0" collapsed="false">
      <c r="A88" s="17"/>
      <c r="B88" s="17"/>
      <c r="C88" s="9" t="s">
        <v>316</v>
      </c>
      <c r="D88" s="10" t="n">
        <v>133.68</v>
      </c>
      <c r="E88" s="17" t="s">
        <v>144</v>
      </c>
    </row>
    <row r="89" customFormat="false" ht="13.8" hidden="false" customHeight="false" outlineLevel="0" collapsed="false">
      <c r="A89" s="17"/>
      <c r="B89" s="17"/>
      <c r="C89" s="9" t="s">
        <v>100</v>
      </c>
      <c r="D89" s="10" t="n">
        <v>276.12</v>
      </c>
      <c r="E89" s="17" t="s">
        <v>144</v>
      </c>
    </row>
    <row r="90" customFormat="false" ht="13.8" hidden="false" customHeight="false" outlineLevel="0" collapsed="false">
      <c r="A90" s="17"/>
      <c r="B90" s="17"/>
      <c r="C90" s="9" t="s">
        <v>100</v>
      </c>
      <c r="D90" s="10" t="n">
        <v>895.12</v>
      </c>
      <c r="E90" s="17" t="s">
        <v>144</v>
      </c>
    </row>
    <row r="91" customFormat="false" ht="13.8" hidden="false" customHeight="false" outlineLevel="0" collapsed="false">
      <c r="A91" s="17"/>
      <c r="B91" s="17"/>
      <c r="C91" s="9" t="s">
        <v>100</v>
      </c>
      <c r="D91" s="10" t="n">
        <v>814.08</v>
      </c>
      <c r="E91" s="17" t="s">
        <v>144</v>
      </c>
    </row>
    <row r="92" customFormat="false" ht="13.8" hidden="false" customHeight="false" outlineLevel="0" collapsed="false">
      <c r="A92" s="17"/>
      <c r="B92" s="17"/>
      <c r="C92" s="9" t="s">
        <v>100</v>
      </c>
      <c r="D92" s="10" t="n">
        <v>545.02</v>
      </c>
      <c r="E92" s="17" t="s">
        <v>144</v>
      </c>
    </row>
    <row r="93" customFormat="false" ht="13.8" hidden="false" customHeight="false" outlineLevel="0" collapsed="false">
      <c r="A93" s="4" t="s">
        <v>101</v>
      </c>
      <c r="B93" s="4"/>
      <c r="C93" s="14"/>
      <c r="D93" s="15" t="n">
        <f aca="false">SUM(D80:D92)</f>
        <v>5718.79</v>
      </c>
      <c r="E93" s="4"/>
    </row>
    <row r="94" customFormat="false" ht="13.8" hidden="false" customHeight="false" outlineLevel="0" collapsed="false">
      <c r="A94" s="17" t="s">
        <v>105</v>
      </c>
      <c r="B94" s="17"/>
      <c r="C94" s="9"/>
      <c r="D94" s="10" t="n">
        <v>247.51</v>
      </c>
      <c r="E94" s="17" t="s">
        <v>367</v>
      </c>
    </row>
    <row r="95" customFormat="false" ht="13.8" hidden="false" customHeight="false" outlineLevel="0" collapsed="false">
      <c r="A95" s="4" t="s">
        <v>107</v>
      </c>
      <c r="B95" s="4"/>
      <c r="C95" s="14"/>
      <c r="D95" s="15" t="n">
        <f aca="false">SUM(D94)</f>
        <v>247.51</v>
      </c>
      <c r="E95" s="4"/>
    </row>
    <row r="96" customFormat="false" ht="13.8" hidden="false" customHeight="false" outlineLevel="0" collapsed="false">
      <c r="A96" s="28" t="s">
        <v>368</v>
      </c>
      <c r="B96" s="17"/>
      <c r="C96" s="9" t="s">
        <v>126</v>
      </c>
      <c r="D96" s="10" t="n">
        <v>100</v>
      </c>
      <c r="E96" s="17" t="s">
        <v>357</v>
      </c>
    </row>
    <row r="97" customFormat="false" ht="13.8" hidden="false" customHeight="false" outlineLevel="0" collapsed="false">
      <c r="A97" s="28"/>
      <c r="B97" s="17"/>
      <c r="C97" s="9" t="s">
        <v>320</v>
      </c>
      <c r="D97" s="10" t="n">
        <v>2586.11</v>
      </c>
      <c r="E97" s="17" t="s">
        <v>357</v>
      </c>
    </row>
    <row r="98" customFormat="false" ht="13.8" hidden="false" customHeight="false" outlineLevel="0" collapsed="false">
      <c r="A98" s="11"/>
      <c r="B98" s="17"/>
      <c r="C98" s="9" t="s">
        <v>316</v>
      </c>
      <c r="D98" s="10" t="n">
        <v>3550.75</v>
      </c>
      <c r="E98" s="17" t="s">
        <v>357</v>
      </c>
    </row>
    <row r="99" customFormat="false" ht="13.8" hidden="false" customHeight="false" outlineLevel="0" collapsed="false">
      <c r="A99" s="11"/>
      <c r="B99" s="17"/>
      <c r="C99" s="9" t="s">
        <v>348</v>
      </c>
      <c r="D99" s="10" t="n">
        <v>8176.16</v>
      </c>
      <c r="E99" s="17" t="s">
        <v>369</v>
      </c>
    </row>
    <row r="100" customFormat="false" ht="13.8" hidden="false" customHeight="false" outlineLevel="0" collapsed="false">
      <c r="A100" s="11"/>
      <c r="B100" s="17"/>
      <c r="C100" s="9" t="s">
        <v>348</v>
      </c>
      <c r="D100" s="10" t="n">
        <v>3000</v>
      </c>
      <c r="E100" s="17" t="s">
        <v>369</v>
      </c>
    </row>
    <row r="101" customFormat="false" ht="13.8" hidden="false" customHeight="false" outlineLevel="0" collapsed="false">
      <c r="A101" s="11"/>
      <c r="B101" s="17"/>
      <c r="C101" s="9" t="s">
        <v>348</v>
      </c>
      <c r="D101" s="10" t="n">
        <v>6545</v>
      </c>
      <c r="E101" s="17" t="s">
        <v>370</v>
      </c>
    </row>
    <row r="102" customFormat="false" ht="13.8" hidden="false" customHeight="false" outlineLevel="0" collapsed="false">
      <c r="A102" s="11"/>
      <c r="B102" s="17"/>
      <c r="C102" s="9" t="s">
        <v>146</v>
      </c>
      <c r="D102" s="10" t="n">
        <v>4536.17</v>
      </c>
      <c r="E102" s="17" t="s">
        <v>371</v>
      </c>
    </row>
    <row r="103" customFormat="false" ht="13.8" hidden="false" customHeight="false" outlineLevel="0" collapsed="false">
      <c r="A103" s="4" t="s">
        <v>113</v>
      </c>
      <c r="B103" s="4"/>
      <c r="C103" s="14"/>
      <c r="D103" s="15" t="n">
        <f aca="false">SUM(D96:D102)</f>
        <v>28494.19</v>
      </c>
      <c r="E103" s="4"/>
    </row>
    <row r="104" customFormat="false" ht="13.8" hidden="false" customHeight="false" outlineLevel="0" collapsed="false">
      <c r="A104" s="17" t="s">
        <v>114</v>
      </c>
      <c r="B104" s="17"/>
      <c r="C104" s="35" t="n">
        <v>3</v>
      </c>
      <c r="D104" s="10" t="n">
        <v>1608.76</v>
      </c>
      <c r="E104" s="17" t="s">
        <v>372</v>
      </c>
    </row>
    <row r="105" customFormat="false" ht="13.8" hidden="false" customHeight="false" outlineLevel="0" collapsed="false">
      <c r="A105" s="4" t="s">
        <v>116</v>
      </c>
      <c r="B105" s="4"/>
      <c r="C105" s="14"/>
      <c r="D105" s="15" t="n">
        <f aca="false">SUM(D104)</f>
        <v>1608.76</v>
      </c>
      <c r="E105" s="4"/>
    </row>
    <row r="106" customFormat="false" ht="13.8" hidden="false" customHeight="false" outlineLevel="0" collapsed="false">
      <c r="A106" s="17" t="s">
        <v>212</v>
      </c>
      <c r="B106" s="17"/>
      <c r="C106" s="9" t="s">
        <v>320</v>
      </c>
      <c r="D106" s="10" t="n">
        <v>273.75</v>
      </c>
      <c r="E106" s="28" t="s">
        <v>373</v>
      </c>
    </row>
    <row r="107" customFormat="false" ht="13.8" hidden="false" customHeight="false" outlineLevel="0" collapsed="false">
      <c r="A107" s="4" t="s">
        <v>215</v>
      </c>
      <c r="B107" s="4"/>
      <c r="C107" s="14"/>
      <c r="D107" s="15" t="n">
        <f aca="false">SUM(D106)</f>
        <v>273.75</v>
      </c>
      <c r="E107" s="4"/>
    </row>
    <row r="108" customFormat="false" ht="13.8" hidden="false" customHeight="false" outlineLevel="0" collapsed="false">
      <c r="A108" s="17" t="s">
        <v>216</v>
      </c>
      <c r="B108" s="17"/>
      <c r="C108" s="9" t="s">
        <v>348</v>
      </c>
      <c r="D108" s="10" t="n">
        <v>41.77</v>
      </c>
      <c r="E108" s="17" t="s">
        <v>374</v>
      </c>
    </row>
    <row r="109" customFormat="false" ht="13.8" hidden="false" customHeight="false" outlineLevel="0" collapsed="false">
      <c r="A109" s="4" t="s">
        <v>220</v>
      </c>
      <c r="B109" s="4"/>
      <c r="C109" s="14"/>
      <c r="D109" s="15" t="n">
        <f aca="false">SUM(D108:D108)</f>
        <v>41.77</v>
      </c>
      <c r="E109" s="4"/>
    </row>
    <row r="110" customFormat="false" ht="13.8" hidden="false" customHeight="false" outlineLevel="0" collapsed="false">
      <c r="A110" s="29" t="s">
        <v>375</v>
      </c>
      <c r="B110" s="17"/>
      <c r="C110" s="9" t="s">
        <v>221</v>
      </c>
      <c r="D110" s="10" t="n">
        <v>6047.3</v>
      </c>
      <c r="E110" s="17" t="s">
        <v>283</v>
      </c>
    </row>
    <row r="111" customFormat="false" ht="13.8" hidden="false" customHeight="false" outlineLevel="0" collapsed="false">
      <c r="A111" s="29"/>
      <c r="B111" s="17"/>
      <c r="C111" s="9" t="s">
        <v>221</v>
      </c>
      <c r="D111" s="10" t="n">
        <v>6410.63</v>
      </c>
      <c r="E111" s="17" t="s">
        <v>283</v>
      </c>
    </row>
    <row r="112" customFormat="false" ht="13.8" hidden="false" customHeight="false" outlineLevel="0" collapsed="false">
      <c r="A112" s="29"/>
      <c r="B112" s="17"/>
      <c r="C112" s="9" t="s">
        <v>221</v>
      </c>
      <c r="D112" s="10" t="n">
        <v>3749.32</v>
      </c>
      <c r="E112" s="17" t="s">
        <v>283</v>
      </c>
    </row>
    <row r="113" customFormat="false" ht="13.8" hidden="false" customHeight="false" outlineLevel="0" collapsed="false">
      <c r="A113" s="29"/>
      <c r="B113" s="17"/>
      <c r="C113" s="9" t="s">
        <v>221</v>
      </c>
      <c r="D113" s="10" t="n">
        <v>1697.23</v>
      </c>
      <c r="E113" s="17" t="s">
        <v>283</v>
      </c>
    </row>
    <row r="114" customFormat="false" ht="13.8" hidden="false" customHeight="false" outlineLevel="0" collapsed="false">
      <c r="A114" s="29"/>
      <c r="B114" s="17"/>
      <c r="C114" s="9" t="s">
        <v>221</v>
      </c>
      <c r="D114" s="10" t="n">
        <v>15620.64</v>
      </c>
      <c r="E114" s="17" t="s">
        <v>283</v>
      </c>
    </row>
    <row r="115" customFormat="false" ht="13.8" hidden="false" customHeight="false" outlineLevel="0" collapsed="false">
      <c r="A115" s="11"/>
      <c r="B115" s="17"/>
      <c r="C115" s="9" t="s">
        <v>221</v>
      </c>
      <c r="D115" s="10" t="n">
        <v>3010.71</v>
      </c>
      <c r="E115" s="17" t="s">
        <v>283</v>
      </c>
    </row>
    <row r="116" customFormat="false" ht="13.8" hidden="false" customHeight="false" outlineLevel="0" collapsed="false">
      <c r="A116" s="11"/>
      <c r="B116" s="17"/>
      <c r="C116" s="9" t="s">
        <v>221</v>
      </c>
      <c r="D116" s="10" t="n">
        <v>3665.71</v>
      </c>
      <c r="E116" s="17" t="s">
        <v>283</v>
      </c>
    </row>
    <row r="117" customFormat="false" ht="13.8" hidden="false" customHeight="false" outlineLevel="0" collapsed="false">
      <c r="A117" s="11"/>
      <c r="B117" s="17"/>
      <c r="C117" s="9" t="s">
        <v>221</v>
      </c>
      <c r="D117" s="10" t="n">
        <v>2890.06</v>
      </c>
      <c r="E117" s="17" t="s">
        <v>283</v>
      </c>
    </row>
    <row r="118" customFormat="false" ht="13.8" hidden="false" customHeight="false" outlineLevel="0" collapsed="false">
      <c r="A118" s="11"/>
      <c r="B118" s="17"/>
      <c r="C118" s="9" t="s">
        <v>221</v>
      </c>
      <c r="D118" s="10" t="n">
        <v>2782.25</v>
      </c>
      <c r="E118" s="17" t="s">
        <v>283</v>
      </c>
    </row>
    <row r="119" customFormat="false" ht="13.8" hidden="false" customHeight="false" outlineLevel="0" collapsed="false">
      <c r="A119" s="11"/>
      <c r="B119" s="17"/>
      <c r="C119" s="9" t="s">
        <v>221</v>
      </c>
      <c r="D119" s="10" t="n">
        <v>5576.6</v>
      </c>
      <c r="E119" s="17" t="s">
        <v>283</v>
      </c>
    </row>
    <row r="120" customFormat="false" ht="13.8" hidden="false" customHeight="false" outlineLevel="0" collapsed="false">
      <c r="A120" s="11"/>
      <c r="B120" s="17"/>
      <c r="C120" s="9" t="s">
        <v>221</v>
      </c>
      <c r="D120" s="10" t="n">
        <v>2732.48</v>
      </c>
      <c r="E120" s="17" t="s">
        <v>283</v>
      </c>
    </row>
    <row r="121" customFormat="false" ht="13.8" hidden="false" customHeight="false" outlineLevel="0" collapsed="false">
      <c r="A121" s="11"/>
      <c r="B121" s="17"/>
      <c r="C121" s="9" t="s">
        <v>221</v>
      </c>
      <c r="D121" s="10" t="n">
        <v>2863.38</v>
      </c>
      <c r="E121" s="17" t="s">
        <v>283</v>
      </c>
    </row>
    <row r="122" customFormat="false" ht="13.8" hidden="false" customHeight="false" outlineLevel="0" collapsed="false">
      <c r="A122" s="11"/>
      <c r="B122" s="17"/>
      <c r="C122" s="9" t="s">
        <v>221</v>
      </c>
      <c r="D122" s="10" t="n">
        <v>4270.44</v>
      </c>
      <c r="E122" s="17" t="s">
        <v>283</v>
      </c>
    </row>
    <row r="123" customFormat="false" ht="13.8" hidden="false" customHeight="false" outlineLevel="0" collapsed="false">
      <c r="A123" s="11"/>
      <c r="B123" s="17"/>
      <c r="C123" s="9" t="s">
        <v>221</v>
      </c>
      <c r="D123" s="10" t="n">
        <v>4369.98</v>
      </c>
      <c r="E123" s="17" t="s">
        <v>283</v>
      </c>
      <c r="I123" s="1"/>
    </row>
    <row r="124" customFormat="false" ht="13.8" hidden="false" customHeight="false" outlineLevel="0" collapsed="false">
      <c r="A124" s="11"/>
      <c r="B124" s="17"/>
      <c r="C124" s="9" t="s">
        <v>221</v>
      </c>
      <c r="D124" s="10" t="n">
        <v>15500</v>
      </c>
      <c r="E124" s="17" t="s">
        <v>283</v>
      </c>
    </row>
    <row r="125" customFormat="false" ht="13.8" hidden="false" customHeight="false" outlineLevel="0" collapsed="false">
      <c r="A125" s="11"/>
      <c r="B125" s="17"/>
      <c r="C125" s="9" t="s">
        <v>221</v>
      </c>
      <c r="D125" s="10" t="n">
        <v>3100</v>
      </c>
      <c r="E125" s="17" t="s">
        <v>283</v>
      </c>
    </row>
    <row r="126" customFormat="false" ht="13.8" hidden="false" customHeight="false" outlineLevel="0" collapsed="false">
      <c r="A126" s="11"/>
      <c r="B126" s="17"/>
      <c r="C126" s="9" t="s">
        <v>221</v>
      </c>
      <c r="D126" s="10" t="n">
        <v>15500</v>
      </c>
      <c r="E126" s="17" t="s">
        <v>283</v>
      </c>
    </row>
    <row r="127" customFormat="false" ht="13.8" hidden="false" customHeight="false" outlineLevel="0" collapsed="false">
      <c r="A127" s="11"/>
      <c r="B127" s="17"/>
      <c r="C127" s="9" t="s">
        <v>221</v>
      </c>
      <c r="D127" s="10" t="n">
        <v>15500</v>
      </c>
      <c r="E127" s="17" t="s">
        <v>283</v>
      </c>
    </row>
    <row r="128" customFormat="false" ht="13.8" hidden="false" customHeight="false" outlineLevel="0" collapsed="false">
      <c r="A128" s="11"/>
      <c r="B128" s="17"/>
      <c r="C128" s="9" t="s">
        <v>221</v>
      </c>
      <c r="D128" s="10" t="n">
        <v>31000</v>
      </c>
      <c r="E128" s="17" t="s">
        <v>283</v>
      </c>
    </row>
    <row r="129" customFormat="false" ht="13.8" hidden="false" customHeight="false" outlineLevel="0" collapsed="false">
      <c r="A129" s="11"/>
      <c r="B129" s="17"/>
      <c r="C129" s="9" t="s">
        <v>221</v>
      </c>
      <c r="D129" s="10" t="n">
        <v>3100</v>
      </c>
      <c r="E129" s="17" t="s">
        <v>283</v>
      </c>
    </row>
    <row r="130" customFormat="false" ht="13.8" hidden="false" customHeight="false" outlineLevel="0" collapsed="false">
      <c r="A130" s="11"/>
      <c r="B130" s="17"/>
      <c r="C130" s="9" t="s">
        <v>221</v>
      </c>
      <c r="D130" s="10" t="n">
        <v>3100</v>
      </c>
      <c r="E130" s="17" t="s">
        <v>283</v>
      </c>
    </row>
    <row r="131" customFormat="false" ht="13.8" hidden="false" customHeight="false" outlineLevel="0" collapsed="false">
      <c r="A131" s="11"/>
      <c r="B131" s="17"/>
      <c r="C131" s="9" t="s">
        <v>221</v>
      </c>
      <c r="D131" s="10" t="n">
        <v>31000</v>
      </c>
      <c r="E131" s="17" t="s">
        <v>283</v>
      </c>
    </row>
    <row r="132" customFormat="false" ht="13.8" hidden="false" customHeight="false" outlineLevel="0" collapsed="false">
      <c r="A132" s="11"/>
      <c r="B132" s="17"/>
      <c r="C132" s="9" t="s">
        <v>221</v>
      </c>
      <c r="D132" s="10" t="n">
        <v>3100</v>
      </c>
      <c r="E132" s="17" t="s">
        <v>283</v>
      </c>
    </row>
    <row r="133" customFormat="false" ht="13.8" hidden="false" customHeight="false" outlineLevel="0" collapsed="false">
      <c r="A133" s="11"/>
      <c r="B133" s="17"/>
      <c r="C133" s="9" t="s">
        <v>348</v>
      </c>
      <c r="D133" s="10" t="n">
        <v>176946.57</v>
      </c>
      <c r="E133" s="17" t="s">
        <v>283</v>
      </c>
    </row>
    <row r="134" customFormat="false" ht="13.8" hidden="false" customHeight="false" outlineLevel="0" collapsed="false">
      <c r="A134" s="11"/>
      <c r="B134" s="17"/>
      <c r="C134" s="9" t="s">
        <v>51</v>
      </c>
      <c r="D134" s="10" t="n">
        <v>6047.42</v>
      </c>
      <c r="E134" s="17" t="s">
        <v>376</v>
      </c>
    </row>
    <row r="135" customFormat="false" ht="13.8" hidden="false" customHeight="false" outlineLevel="0" collapsed="false">
      <c r="A135" s="11"/>
      <c r="B135" s="17"/>
      <c r="C135" s="9" t="s">
        <v>135</v>
      </c>
      <c r="D135" s="10" t="n">
        <v>252249.75</v>
      </c>
      <c r="E135" s="17" t="s">
        <v>283</v>
      </c>
    </row>
    <row r="136" customFormat="false" ht="13.8" hidden="false" customHeight="false" outlineLevel="0" collapsed="false">
      <c r="A136" s="11"/>
      <c r="B136" s="17"/>
      <c r="C136" s="9" t="s">
        <v>100</v>
      </c>
      <c r="D136" s="10" t="n">
        <v>6047.54</v>
      </c>
      <c r="E136" s="17" t="s">
        <v>283</v>
      </c>
    </row>
    <row r="137" customFormat="false" ht="13.8" hidden="false" customHeight="false" outlineLevel="0" collapsed="false">
      <c r="A137" s="11"/>
      <c r="B137" s="17"/>
      <c r="C137" s="9" t="s">
        <v>100</v>
      </c>
      <c r="D137" s="10" t="n">
        <v>3010.83</v>
      </c>
      <c r="E137" s="17" t="s">
        <v>283</v>
      </c>
    </row>
    <row r="138" customFormat="false" ht="13.8" hidden="false" customHeight="false" outlineLevel="0" collapsed="false">
      <c r="A138" s="11"/>
      <c r="B138" s="17"/>
      <c r="C138" s="9" t="s">
        <v>100</v>
      </c>
      <c r="D138" s="10" t="n">
        <v>3665.86</v>
      </c>
      <c r="E138" s="17" t="s">
        <v>283</v>
      </c>
    </row>
    <row r="139" customFormat="false" ht="13.8" hidden="false" customHeight="false" outlineLevel="0" collapsed="false">
      <c r="A139" s="11"/>
      <c r="B139" s="17"/>
      <c r="C139" s="9" t="s">
        <v>100</v>
      </c>
      <c r="D139" s="10" t="n">
        <v>2890.18</v>
      </c>
      <c r="E139" s="17" t="s">
        <v>283</v>
      </c>
    </row>
    <row r="140" customFormat="false" ht="13.8" hidden="false" customHeight="false" outlineLevel="0" collapsed="false">
      <c r="A140" s="11"/>
      <c r="B140" s="17"/>
      <c r="C140" s="9" t="s">
        <v>100</v>
      </c>
      <c r="D140" s="10" t="n">
        <v>2782.37</v>
      </c>
      <c r="E140" s="17" t="s">
        <v>283</v>
      </c>
    </row>
    <row r="141" customFormat="false" ht="13.8" hidden="false" customHeight="false" outlineLevel="0" collapsed="false">
      <c r="A141" s="11"/>
      <c r="B141" s="17"/>
      <c r="C141" s="9" t="s">
        <v>100</v>
      </c>
      <c r="D141" s="10" t="n">
        <v>5576.83</v>
      </c>
      <c r="E141" s="17" t="s">
        <v>283</v>
      </c>
    </row>
    <row r="142" customFormat="false" ht="13.8" hidden="false" customHeight="false" outlineLevel="0" collapsed="false">
      <c r="A142" s="11"/>
      <c r="B142" s="17"/>
      <c r="C142" s="9" t="s">
        <v>100</v>
      </c>
      <c r="D142" s="10" t="n">
        <v>15117.36</v>
      </c>
      <c r="E142" s="17" t="s">
        <v>283</v>
      </c>
    </row>
    <row r="143" customFormat="false" ht="13.8" hidden="false" customHeight="false" outlineLevel="0" collapsed="false">
      <c r="A143" s="11"/>
      <c r="B143" s="17"/>
      <c r="C143" s="9" t="s">
        <v>100</v>
      </c>
      <c r="D143" s="10" t="n">
        <v>2732.59</v>
      </c>
      <c r="E143" s="17" t="s">
        <v>283</v>
      </c>
    </row>
    <row r="144" customFormat="false" ht="13.8" hidden="false" customHeight="false" outlineLevel="0" collapsed="false">
      <c r="A144" s="11"/>
      <c r="B144" s="17"/>
      <c r="C144" s="9" t="s">
        <v>100</v>
      </c>
      <c r="D144" s="10" t="n">
        <v>2863.5</v>
      </c>
      <c r="E144" s="17" t="s">
        <v>283</v>
      </c>
    </row>
    <row r="145" customFormat="false" ht="13.8" hidden="false" customHeight="false" outlineLevel="0" collapsed="false">
      <c r="A145" s="11"/>
      <c r="B145" s="17"/>
      <c r="C145" s="9" t="s">
        <v>100</v>
      </c>
      <c r="D145" s="10" t="n">
        <v>6410.89</v>
      </c>
      <c r="E145" s="17" t="s">
        <v>283</v>
      </c>
    </row>
    <row r="146" customFormat="false" ht="13.8" hidden="false" customHeight="false" outlineLevel="0" collapsed="false">
      <c r="A146" s="11"/>
      <c r="B146" s="17"/>
      <c r="C146" s="9" t="s">
        <v>100</v>
      </c>
      <c r="D146" s="10" t="n">
        <v>3749.48</v>
      </c>
      <c r="E146" s="17" t="s">
        <v>283</v>
      </c>
    </row>
    <row r="147" customFormat="false" ht="13.8" hidden="false" customHeight="false" outlineLevel="0" collapsed="false">
      <c r="A147" s="11"/>
      <c r="B147" s="17"/>
      <c r="C147" s="9" t="s">
        <v>100</v>
      </c>
      <c r="D147" s="10" t="n">
        <v>4270.61</v>
      </c>
      <c r="E147" s="17" t="s">
        <v>283</v>
      </c>
    </row>
    <row r="148" customFormat="false" ht="13.8" hidden="false" customHeight="false" outlineLevel="0" collapsed="false">
      <c r="A148" s="11"/>
      <c r="B148" s="17"/>
      <c r="C148" s="9" t="s">
        <v>100</v>
      </c>
      <c r="D148" s="10" t="n">
        <v>1697.29</v>
      </c>
      <c r="E148" s="17" t="s">
        <v>283</v>
      </c>
    </row>
    <row r="149" customFormat="false" ht="13.8" hidden="false" customHeight="false" outlineLevel="0" collapsed="false">
      <c r="A149" s="11"/>
      <c r="B149" s="17"/>
      <c r="C149" s="9" t="s">
        <v>100</v>
      </c>
      <c r="D149" s="10" t="n">
        <v>4370.16</v>
      </c>
      <c r="E149" s="17" t="s">
        <v>283</v>
      </c>
    </row>
    <row r="150" customFormat="false" ht="13.8" hidden="false" customHeight="false" outlineLevel="0" collapsed="false">
      <c r="A150" s="11"/>
      <c r="B150" s="17"/>
      <c r="C150" s="9" t="s">
        <v>100</v>
      </c>
      <c r="D150" s="10" t="n">
        <v>15000</v>
      </c>
      <c r="E150" s="17" t="s">
        <v>283</v>
      </c>
    </row>
    <row r="151" customFormat="false" ht="13.8" hidden="false" customHeight="false" outlineLevel="0" collapsed="false">
      <c r="A151" s="11"/>
      <c r="B151" s="17"/>
      <c r="C151" s="9" t="s">
        <v>100</v>
      </c>
      <c r="D151" s="10" t="n">
        <v>3000</v>
      </c>
      <c r="E151" s="17" t="s">
        <v>283</v>
      </c>
    </row>
    <row r="152" customFormat="false" ht="13.8" hidden="false" customHeight="false" outlineLevel="0" collapsed="false">
      <c r="A152" s="11"/>
      <c r="B152" s="17"/>
      <c r="C152" s="9" t="s">
        <v>100</v>
      </c>
      <c r="D152" s="10" t="n">
        <v>15000</v>
      </c>
      <c r="E152" s="17" t="s">
        <v>283</v>
      </c>
    </row>
    <row r="153" customFormat="false" ht="13.8" hidden="false" customHeight="false" outlineLevel="0" collapsed="false">
      <c r="A153" s="11"/>
      <c r="B153" s="17"/>
      <c r="C153" s="9" t="s">
        <v>100</v>
      </c>
      <c r="D153" s="10" t="n">
        <v>3000</v>
      </c>
      <c r="E153" s="17" t="s">
        <v>283</v>
      </c>
    </row>
    <row r="154" customFormat="false" ht="13.8" hidden="false" customHeight="false" outlineLevel="0" collapsed="false">
      <c r="A154" s="11"/>
      <c r="B154" s="17"/>
      <c r="C154" s="9" t="s">
        <v>100</v>
      </c>
      <c r="D154" s="10" t="n">
        <v>15000</v>
      </c>
      <c r="E154" s="17" t="s">
        <v>283</v>
      </c>
    </row>
    <row r="155" customFormat="false" ht="13.8" hidden="false" customHeight="false" outlineLevel="0" collapsed="false">
      <c r="A155" s="11"/>
      <c r="B155" s="17"/>
      <c r="C155" s="9" t="s">
        <v>100</v>
      </c>
      <c r="D155" s="10" t="n">
        <v>30000</v>
      </c>
      <c r="E155" s="17" t="s">
        <v>283</v>
      </c>
    </row>
    <row r="156" customFormat="false" ht="13.8" hidden="false" customHeight="false" outlineLevel="0" collapsed="false">
      <c r="A156" s="11"/>
      <c r="B156" s="17"/>
      <c r="C156" s="9" t="s">
        <v>100</v>
      </c>
      <c r="D156" s="10" t="n">
        <v>3000</v>
      </c>
      <c r="E156" s="17" t="s">
        <v>283</v>
      </c>
    </row>
    <row r="157" customFormat="false" ht="13.8" hidden="false" customHeight="false" outlineLevel="0" collapsed="false">
      <c r="A157" s="11"/>
      <c r="B157" s="17"/>
      <c r="C157" s="9" t="s">
        <v>100</v>
      </c>
      <c r="D157" s="10" t="n">
        <v>3000</v>
      </c>
      <c r="E157" s="17" t="s">
        <v>283</v>
      </c>
    </row>
    <row r="158" customFormat="false" ht="13.8" hidden="false" customHeight="false" outlineLevel="0" collapsed="false">
      <c r="A158" s="11"/>
      <c r="B158" s="17"/>
      <c r="C158" s="9" t="s">
        <v>100</v>
      </c>
      <c r="D158" s="10" t="n">
        <v>30000</v>
      </c>
      <c r="E158" s="17" t="s">
        <v>283</v>
      </c>
    </row>
    <row r="159" customFormat="false" ht="13.8" hidden="false" customHeight="false" outlineLevel="0" collapsed="false">
      <c r="A159" s="29" t="s">
        <v>118</v>
      </c>
      <c r="B159" s="4"/>
      <c r="C159" s="14"/>
      <c r="D159" s="15" t="n">
        <f aca="false">SUM(D110:D158)</f>
        <v>804015.96</v>
      </c>
      <c r="E159" s="17"/>
    </row>
    <row r="160" customFormat="false" ht="13.8" hidden="false" customHeight="false" outlineLevel="0" collapsed="false">
      <c r="A160" s="30" t="s">
        <v>119</v>
      </c>
      <c r="B160" s="17"/>
      <c r="C160" s="9" t="s">
        <v>128</v>
      </c>
      <c r="D160" s="10" t="n">
        <v>8303</v>
      </c>
      <c r="E160" s="17" t="s">
        <v>377</v>
      </c>
    </row>
    <row r="161" customFormat="false" ht="13.8" hidden="false" customHeight="false" outlineLevel="0" collapsed="false">
      <c r="A161" s="31" t="s">
        <v>121</v>
      </c>
      <c r="B161" s="17"/>
      <c r="C161" s="9"/>
      <c r="D161" s="15" t="n">
        <f aca="false">SUM(D160)</f>
        <v>8303</v>
      </c>
      <c r="E161" s="17"/>
    </row>
    <row r="162" customFormat="false" ht="13.8" hidden="false" customHeight="false" outlineLevel="0" collapsed="false">
      <c r="A162" s="30" t="n">
        <v>65.01</v>
      </c>
      <c r="B162" s="17"/>
      <c r="C162" s="9"/>
      <c r="D162" s="10" t="n">
        <v>7490829.84</v>
      </c>
      <c r="E162" s="17" t="s">
        <v>122</v>
      </c>
    </row>
    <row r="163" customFormat="false" ht="13.8" hidden="false" customHeight="false" outlineLevel="0" collapsed="false">
      <c r="A163" s="31" t="s">
        <v>123</v>
      </c>
      <c r="B163" s="17"/>
      <c r="C163" s="9"/>
      <c r="D163" s="15" t="n">
        <f aca="false">SUM(D162)</f>
        <v>7490829.84</v>
      </c>
      <c r="E163" s="17"/>
    </row>
    <row r="164" customFormat="false" ht="13.8" hidden="false" customHeight="false" outlineLevel="0" collapsed="false">
      <c r="A164" s="30" t="s">
        <v>228</v>
      </c>
      <c r="B164" s="17"/>
      <c r="C164" s="9"/>
      <c r="D164" s="10" t="n">
        <v>25085663.76</v>
      </c>
      <c r="E164" s="17"/>
    </row>
    <row r="165" customFormat="false" ht="13.8" hidden="false" customHeight="false" outlineLevel="0" collapsed="false">
      <c r="A165" s="31" t="s">
        <v>291</v>
      </c>
      <c r="B165" s="4"/>
      <c r="C165" s="14"/>
      <c r="D165" s="15" t="n">
        <f aca="false">SUM(D164)</f>
        <v>25085663.76</v>
      </c>
      <c r="E165" s="4"/>
    </row>
    <row r="166" customFormat="false" ht="13.8" hidden="false" customHeight="false" outlineLevel="0" collapsed="false">
      <c r="A166" s="31"/>
      <c r="B166" s="4"/>
      <c r="C166" s="14"/>
      <c r="D166" s="15"/>
      <c r="E166" s="4"/>
    </row>
    <row r="167" customFormat="false" ht="13.8" hidden="false" customHeight="false" outlineLevel="0" collapsed="false">
      <c r="A167" s="31"/>
      <c r="B167" s="4"/>
      <c r="C167" s="14"/>
      <c r="D167" s="15"/>
      <c r="E167" s="4"/>
    </row>
    <row r="168" customFormat="false" ht="13.8" hidden="false" customHeight="false" outlineLevel="0" collapsed="false">
      <c r="A168" s="2" t="s">
        <v>378</v>
      </c>
      <c r="B168" s="2"/>
      <c r="C168" s="2"/>
      <c r="D168" s="3" t="n">
        <f aca="false">SUM(D12+D15+D18+D20+D28+D40+D76+D79+D93+D95+D103+D105+D107+D109+D159+D161+D163+D165)</f>
        <v>33587303.58</v>
      </c>
    </row>
    <row r="169" customFormat="false" ht="13.8" hidden="false" customHeight="false" outlineLevel="0" collapsed="false"/>
    <row r="170" customFormat="false" ht="13.8" hidden="false" customHeight="false" outlineLevel="0" collapsed="false"/>
    <row r="171" customFormat="false" ht="13.8" hidden="false" customHeight="false" outlineLevel="0" collapsed="false"/>
    <row r="172" customFormat="false" ht="13.8" hidden="false" customHeight="false" outlineLevel="0" collapsed="false"/>
    <row r="173" customFormat="false" ht="13.8" hidden="false" customHeight="false" outlineLevel="0" collapsed="false"/>
    <row r="174" customFormat="false" ht="13.8" hidden="false" customHeight="false" outlineLevel="0" collapsed="false"/>
    <row r="175" customFormat="false" ht="13.8" hidden="false" customHeight="false" outlineLevel="0" collapsed="false"/>
    <row r="176" customFormat="false" ht="13.8" hidden="false" customHeight="false" outlineLevel="0" collapsed="false"/>
    <row r="177" customFormat="false" ht="13.8" hidden="false" customHeight="false" outlineLevel="0" collapsed="false"/>
    <row r="178" customFormat="false" ht="13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8" activeCellId="0" sqref="B8"/>
    </sheetView>
  </sheetViews>
  <sheetFormatPr defaultRowHeight="15" zeroHeight="false" outlineLevelRow="0" outlineLevelCol="0"/>
  <cols>
    <col collapsed="false" customWidth="true" hidden="false" outlineLevel="0" max="1" min="1" style="0" width="27.09"/>
    <col collapsed="false" customWidth="true" hidden="false" outlineLevel="0" max="2" min="2" style="0" width="25.14"/>
    <col collapsed="false" customWidth="true" hidden="false" outlineLevel="0" max="3" min="3" style="0" width="10.85"/>
    <col collapsed="false" customWidth="true" hidden="false" outlineLevel="0" max="4" min="4" style="1" width="16.57"/>
    <col collapsed="false" customWidth="true" hidden="false" outlineLevel="0" max="5" min="5" style="0" width="46.86"/>
    <col collapsed="false" customWidth="true" hidden="false" outlineLevel="0" max="1025" min="6" style="0" width="9.13"/>
  </cols>
  <sheetData>
    <row r="1" customFormat="false" ht="15" hidden="false" customHeight="false" outlineLevel="0" collapsed="false">
      <c r="A1" s="2" t="s">
        <v>379</v>
      </c>
      <c r="B1" s="2"/>
      <c r="C1" s="2"/>
      <c r="D1" s="3"/>
    </row>
    <row r="2" customFormat="false" ht="15" hidden="false" customHeight="false" outlineLevel="0" collapsed="false">
      <c r="A2" s="2" t="s">
        <v>1</v>
      </c>
      <c r="B2" s="2"/>
      <c r="C2" s="2"/>
      <c r="D2" s="3"/>
    </row>
    <row r="4" customFormat="false" ht="15" hidden="false" customHeight="false" outlineLevel="0" collapsed="false">
      <c r="A4" s="2" t="s">
        <v>2</v>
      </c>
      <c r="B4" s="2"/>
      <c r="C4" s="2"/>
      <c r="D4" s="3"/>
      <c r="E4" s="2"/>
    </row>
    <row r="5" customFormat="false" ht="15" hidden="false" customHeight="false" outlineLevel="0" collapsed="false">
      <c r="A5" s="2" t="s">
        <v>3</v>
      </c>
      <c r="B5" s="2"/>
      <c r="C5" s="2"/>
      <c r="D5" s="3"/>
      <c r="E5" s="2"/>
    </row>
    <row r="6" customFormat="false" ht="15" hidden="false" customHeight="false" outlineLevel="0" collapsed="false">
      <c r="A6" s="2"/>
      <c r="B6" s="2"/>
      <c r="C6" s="2"/>
      <c r="D6" s="3"/>
      <c r="E6" s="2"/>
    </row>
    <row r="7" customFormat="false" ht="15" hidden="false" customHeight="false" outlineLevel="0" collapsed="false">
      <c r="A7" s="2"/>
      <c r="B7" s="2"/>
      <c r="C7" s="2"/>
      <c r="D7" s="3"/>
      <c r="E7" s="2"/>
    </row>
    <row r="8" customFormat="false" ht="13.8" hidden="false" customHeight="false" outlineLevel="0" collapsed="false">
      <c r="A8" s="2"/>
      <c r="B8" s="2" t="s">
        <v>313</v>
      </c>
      <c r="C8" s="2"/>
      <c r="D8" s="3"/>
      <c r="E8" s="2"/>
    </row>
    <row r="10" customFormat="false" ht="15" hidden="false" customHeight="false" outlineLevel="0" collapsed="false">
      <c r="A10" s="4" t="s">
        <v>5</v>
      </c>
      <c r="B10" s="5" t="s">
        <v>6</v>
      </c>
      <c r="C10" s="5" t="s">
        <v>7</v>
      </c>
      <c r="D10" s="6" t="s">
        <v>8</v>
      </c>
      <c r="E10" s="5" t="s">
        <v>9</v>
      </c>
    </row>
    <row r="11" customFormat="false" ht="13.8" hidden="false" customHeight="false" outlineLevel="0" collapsed="false">
      <c r="A11" s="7" t="s">
        <v>10</v>
      </c>
      <c r="B11" s="8" t="s">
        <v>380</v>
      </c>
      <c r="C11" s="9" t="s">
        <v>320</v>
      </c>
      <c r="D11" s="10" t="n">
        <f aca="false">SUM(251302-1850-2144)</f>
        <v>247308</v>
      </c>
      <c r="E11" s="11" t="s">
        <v>381</v>
      </c>
    </row>
    <row r="12" customFormat="false" ht="13.8" hidden="false" customHeight="false" outlineLevel="0" collapsed="false">
      <c r="A12" s="7"/>
      <c r="B12" s="8"/>
      <c r="C12" s="9" t="s">
        <v>320</v>
      </c>
      <c r="D12" s="10" t="n">
        <v>145824</v>
      </c>
      <c r="E12" s="11" t="s">
        <v>381</v>
      </c>
    </row>
    <row r="13" customFormat="false" ht="13.8" hidden="false" customHeight="false" outlineLevel="0" collapsed="false">
      <c r="A13" s="7"/>
      <c r="B13" s="8"/>
      <c r="C13" s="9" t="s">
        <v>320</v>
      </c>
      <c r="D13" s="10" t="n">
        <f aca="false">SUM(46999-2330-24512)</f>
        <v>20157</v>
      </c>
      <c r="E13" s="11" t="s">
        <v>381</v>
      </c>
    </row>
    <row r="14" customFormat="false" ht="13.8" hidden="false" customHeight="false" outlineLevel="0" collapsed="false">
      <c r="A14" s="7"/>
      <c r="B14" s="8"/>
      <c r="C14" s="9" t="s">
        <v>320</v>
      </c>
      <c r="D14" s="10" t="n">
        <f aca="false">SUM(192356-35699-49753)</f>
        <v>106904</v>
      </c>
      <c r="E14" s="11" t="s">
        <v>381</v>
      </c>
    </row>
    <row r="15" customFormat="false" ht="13.8" hidden="false" customHeight="false" outlineLevel="0" collapsed="false">
      <c r="A15" s="7"/>
      <c r="B15" s="8"/>
      <c r="C15" s="9" t="s">
        <v>128</v>
      </c>
      <c r="D15" s="10" t="n">
        <v>13298</v>
      </c>
      <c r="E15" s="11" t="s">
        <v>382</v>
      </c>
    </row>
    <row r="16" customFormat="false" ht="13.8" hidden="false" customHeight="false" outlineLevel="0" collapsed="false">
      <c r="A16" s="7"/>
      <c r="B16" s="8"/>
      <c r="C16" s="9" t="s">
        <v>128</v>
      </c>
      <c r="D16" s="10" t="n">
        <v>293257</v>
      </c>
      <c r="E16" s="11" t="s">
        <v>383</v>
      </c>
    </row>
    <row r="17" customFormat="false" ht="13.8" hidden="false" customHeight="false" outlineLevel="0" collapsed="false">
      <c r="A17" s="7"/>
      <c r="B17" s="8"/>
      <c r="C17" s="9" t="s">
        <v>128</v>
      </c>
      <c r="D17" s="10" t="n">
        <v>116720</v>
      </c>
      <c r="E17" s="11" t="s">
        <v>384</v>
      </c>
    </row>
    <row r="18" customFormat="false" ht="13.8" hidden="false" customHeight="false" outlineLevel="0" collapsed="false">
      <c r="A18" s="7"/>
      <c r="B18" s="8"/>
      <c r="C18" s="9" t="s">
        <v>128</v>
      </c>
      <c r="D18" s="10" t="n">
        <v>8995</v>
      </c>
      <c r="E18" s="11" t="s">
        <v>381</v>
      </c>
    </row>
    <row r="19" customFormat="false" ht="13.8" hidden="false" customHeight="false" outlineLevel="0" collapsed="false">
      <c r="A19" s="7"/>
      <c r="B19" s="8"/>
      <c r="C19" s="9" t="s">
        <v>128</v>
      </c>
      <c r="D19" s="10" t="n">
        <v>5876</v>
      </c>
      <c r="E19" s="11" t="s">
        <v>381</v>
      </c>
    </row>
    <row r="20" customFormat="false" ht="13.8" hidden="false" customHeight="false" outlineLevel="0" collapsed="false">
      <c r="A20" s="7"/>
      <c r="B20" s="8"/>
      <c r="C20" s="9" t="s">
        <v>128</v>
      </c>
      <c r="D20" s="10" t="n">
        <v>6182</v>
      </c>
      <c r="E20" s="11" t="s">
        <v>381</v>
      </c>
    </row>
    <row r="21" customFormat="false" ht="13.8" hidden="false" customHeight="false" outlineLevel="0" collapsed="false">
      <c r="A21" s="7"/>
      <c r="B21" s="8"/>
      <c r="C21" s="9" t="s">
        <v>128</v>
      </c>
      <c r="D21" s="10" t="n">
        <v>5559</v>
      </c>
      <c r="E21" s="11" t="s">
        <v>381</v>
      </c>
    </row>
    <row r="22" customFormat="false" ht="13.8" hidden="false" customHeight="false" outlineLevel="0" collapsed="false">
      <c r="A22" s="7"/>
      <c r="B22" s="8"/>
      <c r="C22" s="9" t="s">
        <v>128</v>
      </c>
      <c r="D22" s="10" t="n">
        <v>5837</v>
      </c>
      <c r="E22" s="11" t="s">
        <v>381</v>
      </c>
    </row>
    <row r="23" customFormat="false" ht="13.8" hidden="false" customHeight="false" outlineLevel="0" collapsed="false">
      <c r="A23" s="7"/>
      <c r="B23" s="8"/>
      <c r="C23" s="9" t="s">
        <v>128</v>
      </c>
      <c r="D23" s="10" t="n">
        <v>74347</v>
      </c>
      <c r="E23" s="11" t="s">
        <v>385</v>
      </c>
    </row>
    <row r="24" customFormat="false" ht="13.8" hidden="false" customHeight="false" outlineLevel="0" collapsed="false">
      <c r="A24" s="7"/>
      <c r="B24" s="8"/>
      <c r="C24" s="9" t="s">
        <v>128</v>
      </c>
      <c r="D24" s="10" t="n">
        <v>1674</v>
      </c>
      <c r="E24" s="11" t="s">
        <v>386</v>
      </c>
    </row>
    <row r="25" customFormat="false" ht="13.8" hidden="false" customHeight="false" outlineLevel="0" collapsed="false">
      <c r="A25" s="7"/>
      <c r="B25" s="8"/>
      <c r="C25" s="9" t="s">
        <v>128</v>
      </c>
      <c r="D25" s="10" t="n">
        <v>3600</v>
      </c>
      <c r="E25" s="11" t="s">
        <v>17</v>
      </c>
    </row>
    <row r="26" customFormat="false" ht="13.8" hidden="false" customHeight="false" outlineLevel="0" collapsed="false">
      <c r="A26" s="7"/>
      <c r="B26" s="8"/>
      <c r="C26" s="9" t="s">
        <v>128</v>
      </c>
      <c r="D26" s="10" t="n">
        <v>170</v>
      </c>
      <c r="E26" s="11" t="s">
        <v>17</v>
      </c>
    </row>
    <row r="27" customFormat="false" ht="13.8" hidden="false" customHeight="false" outlineLevel="0" collapsed="false">
      <c r="A27" s="7"/>
      <c r="B27" s="8"/>
      <c r="C27" s="9" t="s">
        <v>128</v>
      </c>
      <c r="D27" s="10" t="n">
        <v>26842</v>
      </c>
      <c r="E27" s="11" t="s">
        <v>387</v>
      </c>
    </row>
    <row r="28" customFormat="false" ht="13.8" hidden="false" customHeight="false" outlineLevel="0" collapsed="false">
      <c r="A28" s="7"/>
      <c r="B28" s="8"/>
      <c r="C28" s="9" t="s">
        <v>27</v>
      </c>
      <c r="D28" s="10" t="n">
        <v>15400</v>
      </c>
      <c r="E28" s="11" t="s">
        <v>388</v>
      </c>
    </row>
    <row r="29" customFormat="false" ht="13.8" hidden="false" customHeight="false" outlineLevel="0" collapsed="false">
      <c r="A29" s="4" t="s">
        <v>19</v>
      </c>
      <c r="B29" s="4"/>
      <c r="C29" s="14"/>
      <c r="D29" s="15" t="n">
        <f aca="false">SUM(D11:D28)</f>
        <v>1097950</v>
      </c>
      <c r="E29" s="16"/>
    </row>
    <row r="30" customFormat="false" ht="13.8" hidden="false" customHeight="false" outlineLevel="0" collapsed="false">
      <c r="A30" s="17" t="s">
        <v>20</v>
      </c>
      <c r="B30" s="17"/>
      <c r="C30" s="9"/>
      <c r="D30" s="10" t="n">
        <v>49753</v>
      </c>
      <c r="E30" s="17" t="s">
        <v>389</v>
      </c>
    </row>
    <row r="31" customFormat="false" ht="13.8" hidden="false" customHeight="false" outlineLevel="0" collapsed="false">
      <c r="A31" s="4" t="s">
        <v>22</v>
      </c>
      <c r="B31" s="4"/>
      <c r="C31" s="14"/>
      <c r="D31" s="15" t="n">
        <f aca="false">SUM(D30)</f>
        <v>49753</v>
      </c>
      <c r="E31" s="4"/>
    </row>
    <row r="32" customFormat="false" ht="13.8" hidden="false" customHeight="false" outlineLevel="0" collapsed="false">
      <c r="A32" s="17" t="s">
        <v>23</v>
      </c>
      <c r="B32" s="17"/>
      <c r="C32" s="9" t="s">
        <v>128</v>
      </c>
      <c r="D32" s="10" t="n">
        <v>1449</v>
      </c>
      <c r="E32" s="17" t="s">
        <v>390</v>
      </c>
    </row>
    <row r="33" customFormat="false" ht="13.8" hidden="false" customHeight="false" outlineLevel="0" collapsed="false">
      <c r="A33" s="17"/>
      <c r="B33" s="17"/>
      <c r="C33" s="9" t="s">
        <v>128</v>
      </c>
      <c r="D33" s="10" t="n">
        <v>5580</v>
      </c>
      <c r="E33" s="17" t="s">
        <v>391</v>
      </c>
    </row>
    <row r="34" customFormat="false" ht="13.8" hidden="false" customHeight="false" outlineLevel="0" collapsed="false">
      <c r="A34" s="17"/>
      <c r="B34" s="17"/>
      <c r="C34" s="9" t="s">
        <v>128</v>
      </c>
      <c r="D34" s="10" t="n">
        <v>2232</v>
      </c>
      <c r="E34" s="17" t="s">
        <v>392</v>
      </c>
    </row>
    <row r="35" customFormat="false" ht="13.8" hidden="false" customHeight="false" outlineLevel="0" collapsed="false">
      <c r="A35" s="4" t="s">
        <v>29</v>
      </c>
      <c r="B35" s="4"/>
      <c r="C35" s="14"/>
      <c r="D35" s="15" t="n">
        <f aca="false">SUM(D32:D34)</f>
        <v>9261</v>
      </c>
      <c r="E35" s="11"/>
    </row>
    <row r="36" customFormat="false" ht="13.8" hidden="false" customHeight="false" outlineLevel="0" collapsed="false">
      <c r="A36" s="17" t="s">
        <v>143</v>
      </c>
      <c r="B36" s="17"/>
      <c r="C36" s="9" t="s">
        <v>184</v>
      </c>
      <c r="D36" s="10" t="n">
        <v>23</v>
      </c>
      <c r="E36" s="17" t="s">
        <v>393</v>
      </c>
    </row>
    <row r="37" customFormat="false" ht="13.8" hidden="false" customHeight="false" outlineLevel="0" collapsed="false">
      <c r="A37" s="17"/>
      <c r="B37" s="17"/>
      <c r="C37" s="9" t="s">
        <v>273</v>
      </c>
      <c r="D37" s="10" t="n">
        <v>288</v>
      </c>
      <c r="E37" s="17" t="s">
        <v>393</v>
      </c>
    </row>
    <row r="38" customFormat="false" ht="13.8" hidden="false" customHeight="false" outlineLevel="0" collapsed="false">
      <c r="A38" s="4" t="s">
        <v>148</v>
      </c>
      <c r="B38" s="4"/>
      <c r="C38" s="14"/>
      <c r="D38" s="15" t="n">
        <f aca="false">SUM(D36:D37)</f>
        <v>311</v>
      </c>
      <c r="E38" s="18"/>
    </row>
    <row r="39" customFormat="false" ht="13.8" hidden="false" customHeight="false" outlineLevel="0" collapsed="false">
      <c r="A39" s="17" t="s">
        <v>30</v>
      </c>
      <c r="B39" s="17"/>
      <c r="C39" s="9" t="s">
        <v>128</v>
      </c>
      <c r="D39" s="10" t="n">
        <v>35699</v>
      </c>
      <c r="E39" s="17" t="s">
        <v>149</v>
      </c>
    </row>
    <row r="40" customFormat="false" ht="13.8" hidden="false" customHeight="false" outlineLevel="0" collapsed="false">
      <c r="A40" s="4" t="s">
        <v>32</v>
      </c>
      <c r="B40" s="4"/>
      <c r="C40" s="14"/>
      <c r="D40" s="15" t="n">
        <f aca="false">SUM(D39)</f>
        <v>35699</v>
      </c>
      <c r="E40" s="4"/>
    </row>
    <row r="41" customFormat="false" ht="13.8" hidden="false" customHeight="false" outlineLevel="0" collapsed="false">
      <c r="A41" s="18" t="s">
        <v>33</v>
      </c>
      <c r="B41" s="18"/>
      <c r="C41" s="18" t="n">
        <v>11</v>
      </c>
      <c r="D41" s="19" t="n">
        <v>2144</v>
      </c>
      <c r="E41" s="18" t="s">
        <v>150</v>
      </c>
    </row>
    <row r="42" customFormat="false" ht="13.8" hidden="false" customHeight="false" outlineLevel="0" collapsed="false">
      <c r="A42" s="18"/>
      <c r="B42" s="18"/>
      <c r="C42" s="18" t="n">
        <v>11</v>
      </c>
      <c r="D42" s="19" t="n">
        <v>1850</v>
      </c>
      <c r="E42" s="18" t="s">
        <v>151</v>
      </c>
    </row>
    <row r="43" customFormat="false" ht="13.8" hidden="false" customHeight="false" outlineLevel="0" collapsed="false">
      <c r="A43" s="4" t="s">
        <v>35</v>
      </c>
      <c r="B43" s="18"/>
      <c r="C43" s="18"/>
      <c r="D43" s="20" t="n">
        <f aca="false">SUM(D41:D42)</f>
        <v>3994</v>
      </c>
      <c r="E43" s="18"/>
    </row>
    <row r="44" customFormat="false" ht="13.8" hidden="false" customHeight="false" outlineLevel="0" collapsed="false">
      <c r="A44" s="17" t="s">
        <v>36</v>
      </c>
      <c r="B44" s="17"/>
      <c r="C44" s="9" t="s">
        <v>128</v>
      </c>
      <c r="D44" s="10" t="n">
        <v>26842</v>
      </c>
      <c r="E44" s="11" t="s">
        <v>394</v>
      </c>
    </row>
    <row r="45" customFormat="false" ht="13.8" hidden="false" customHeight="false" outlineLevel="0" collapsed="false">
      <c r="A45" s="4" t="s">
        <v>39</v>
      </c>
      <c r="B45" s="4"/>
      <c r="C45" s="14"/>
      <c r="D45" s="15" t="n">
        <f aca="false">SUM(D44:D44)</f>
        <v>26842</v>
      </c>
      <c r="E45" s="18"/>
    </row>
    <row r="48" customFormat="false" ht="13.8" hidden="false" customHeight="false" outlineLevel="0" collapsed="false">
      <c r="A48" s="64" t="s">
        <v>395</v>
      </c>
      <c r="B48" s="2"/>
      <c r="C48" s="2"/>
      <c r="D48" s="3" t="n">
        <f aca="false">SUM(D29+D35+D38+D40+D45+D43+D31)</f>
        <v>1223810</v>
      </c>
    </row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RowHeight="15" zeroHeight="false" outlineLevelRow="0" outlineLevelCol="0"/>
  <cols>
    <col collapsed="false" customWidth="true" hidden="false" outlineLevel="0" max="1" min="1" style="0" width="22.09"/>
    <col collapsed="false" customWidth="true" hidden="false" outlineLevel="0" max="2" min="2" style="0" width="11.64"/>
    <col collapsed="false" customWidth="true" hidden="false" outlineLevel="0" max="3" min="3" style="0" width="11.38"/>
    <col collapsed="false" customWidth="true" hidden="false" outlineLevel="0" max="4" min="4" style="0" width="13.43"/>
    <col collapsed="false" customWidth="true" hidden="false" outlineLevel="0" max="5" min="5" style="0" width="79.05"/>
    <col collapsed="false" customWidth="true" hidden="false" outlineLevel="0" max="9" min="6" style="0" width="8.67"/>
    <col collapsed="false" customWidth="true" hidden="false" outlineLevel="0" max="10" min="10" style="0" width="13.06"/>
    <col collapsed="false" customWidth="true" hidden="false" outlineLevel="0" max="1025" min="11" style="0" width="8.67"/>
  </cols>
  <sheetData>
    <row r="1" customFormat="false" ht="15" hidden="false" customHeight="false" outlineLevel="0" collapsed="false">
      <c r="A1" s="2" t="s">
        <v>312</v>
      </c>
      <c r="B1" s="2"/>
      <c r="C1" s="2"/>
      <c r="D1" s="2"/>
    </row>
    <row r="2" customFormat="false" ht="15" hidden="false" customHeight="false" outlineLevel="0" collapsed="false">
      <c r="A2" s="2" t="s">
        <v>1</v>
      </c>
      <c r="B2" s="2"/>
      <c r="C2" s="2"/>
      <c r="D2" s="2"/>
    </row>
    <row r="3" customFormat="false" ht="15" hidden="false" customHeight="false" outlineLevel="0" collapsed="false">
      <c r="A3" s="2"/>
      <c r="B3" s="2"/>
      <c r="C3" s="2"/>
      <c r="D3" s="2"/>
    </row>
    <row r="4" customFormat="false" ht="15" hidden="false" customHeight="false" outlineLevel="0" collapsed="false">
      <c r="A4" s="2" t="s">
        <v>2</v>
      </c>
      <c r="B4" s="2"/>
      <c r="C4" s="2"/>
      <c r="D4" s="2"/>
    </row>
    <row r="5" customFormat="false" ht="15" hidden="false" customHeight="false" outlineLevel="0" collapsed="false">
      <c r="A5" s="2" t="s">
        <v>41</v>
      </c>
      <c r="B5" s="2"/>
      <c r="C5" s="2"/>
      <c r="D5" s="2"/>
    </row>
    <row r="6" customFormat="false" ht="15" hidden="false" customHeight="false" outlineLevel="0" collapsed="false">
      <c r="A6" s="2"/>
      <c r="B6" s="2"/>
      <c r="C6" s="2"/>
      <c r="D6" s="2"/>
    </row>
    <row r="7" customFormat="false" ht="15" hidden="false" customHeight="false" outlineLevel="0" collapsed="false">
      <c r="A7" s="2"/>
      <c r="B7" s="2"/>
      <c r="C7" s="2"/>
      <c r="D7" s="2"/>
    </row>
    <row r="8" customFormat="false" ht="13.8" hidden="false" customHeight="false" outlineLevel="0" collapsed="false">
      <c r="A8" s="2"/>
      <c r="B8" s="65" t="s">
        <v>396</v>
      </c>
      <c r="C8" s="2"/>
      <c r="D8" s="60"/>
      <c r="E8" s="61"/>
    </row>
    <row r="10" customFormat="false" ht="15" hidden="false" customHeight="false" outlineLevel="0" collapsed="false">
      <c r="A10" s="4" t="s">
        <v>5</v>
      </c>
      <c r="B10" s="5" t="s">
        <v>6</v>
      </c>
      <c r="C10" s="5" t="s">
        <v>7</v>
      </c>
      <c r="D10" s="5" t="s">
        <v>8</v>
      </c>
      <c r="E10" s="4" t="s">
        <v>9</v>
      </c>
    </row>
    <row r="11" customFormat="false" ht="13.8" hidden="false" customHeight="false" outlineLevel="0" collapsed="false">
      <c r="A11" s="7" t="s">
        <v>45</v>
      </c>
      <c r="B11" s="8"/>
      <c r="C11" s="9" t="s">
        <v>335</v>
      </c>
      <c r="D11" s="10" t="n">
        <v>15397.93</v>
      </c>
      <c r="E11" s="17" t="s">
        <v>397</v>
      </c>
    </row>
    <row r="12" customFormat="false" ht="13.8" hidden="false" customHeight="false" outlineLevel="0" collapsed="false">
      <c r="A12" s="7"/>
      <c r="B12" s="8"/>
      <c r="C12" s="9" t="s">
        <v>27</v>
      </c>
      <c r="D12" s="10" t="n">
        <v>11651.21</v>
      </c>
      <c r="E12" s="17" t="s">
        <v>398</v>
      </c>
    </row>
    <row r="13" customFormat="false" ht="13.8" hidden="false" customHeight="false" outlineLevel="0" collapsed="false">
      <c r="A13" s="24" t="s">
        <v>48</v>
      </c>
      <c r="B13" s="5"/>
      <c r="C13" s="25"/>
      <c r="D13" s="15" t="n">
        <f aca="false">SUM(D11:D12)</f>
        <v>27049.14</v>
      </c>
      <c r="E13" s="4"/>
    </row>
    <row r="14" customFormat="false" ht="13.8" hidden="false" customHeight="false" outlineLevel="0" collapsed="false">
      <c r="A14" s="7" t="s">
        <v>49</v>
      </c>
      <c r="B14" s="8"/>
      <c r="C14" s="9" t="s">
        <v>316</v>
      </c>
      <c r="D14" s="10" t="n">
        <v>1537.85</v>
      </c>
      <c r="E14" s="17" t="s">
        <v>399</v>
      </c>
    </row>
    <row r="15" customFormat="false" ht="13.8" hidden="false" customHeight="false" outlineLevel="0" collapsed="false">
      <c r="A15" s="7"/>
      <c r="B15" s="8"/>
      <c r="C15" s="9" t="s">
        <v>51</v>
      </c>
      <c r="D15" s="10" t="n">
        <v>961.17</v>
      </c>
      <c r="E15" s="17" t="s">
        <v>400</v>
      </c>
    </row>
    <row r="16" customFormat="false" ht="13.8" hidden="false" customHeight="false" outlineLevel="0" collapsed="false">
      <c r="A16" s="24" t="s">
        <v>54</v>
      </c>
      <c r="B16" s="5"/>
      <c r="C16" s="25"/>
      <c r="D16" s="15" t="n">
        <f aca="false">SUM(D14:D15)</f>
        <v>2499.02</v>
      </c>
      <c r="E16" s="4"/>
    </row>
    <row r="17" customFormat="false" ht="13.8" hidden="false" customHeight="false" outlineLevel="0" collapsed="false">
      <c r="A17" s="7" t="s">
        <v>55</v>
      </c>
      <c r="B17" s="17"/>
      <c r="C17" s="9" t="s">
        <v>316</v>
      </c>
      <c r="D17" s="10" t="n">
        <v>4814.77</v>
      </c>
      <c r="E17" s="17" t="s">
        <v>401</v>
      </c>
    </row>
    <row r="18" customFormat="false" ht="13.8" hidden="false" customHeight="false" outlineLevel="0" collapsed="false">
      <c r="A18" s="24" t="s">
        <v>57</v>
      </c>
      <c r="B18" s="4"/>
      <c r="C18" s="26"/>
      <c r="D18" s="15" t="n">
        <f aca="false">SUM(D17)</f>
        <v>4814.77</v>
      </c>
      <c r="E18" s="4"/>
    </row>
    <row r="19" customFormat="false" ht="13.8" hidden="false" customHeight="false" outlineLevel="0" collapsed="false">
      <c r="A19" s="7" t="s">
        <v>58</v>
      </c>
      <c r="B19" s="17"/>
      <c r="C19" s="18" t="n">
        <v>8</v>
      </c>
      <c r="D19" s="18" t="n">
        <v>732.85</v>
      </c>
      <c r="E19" s="18" t="s">
        <v>402</v>
      </c>
    </row>
    <row r="20" customFormat="false" ht="13.8" hidden="false" customHeight="false" outlineLevel="0" collapsed="false">
      <c r="A20" s="7"/>
      <c r="B20" s="17"/>
      <c r="C20" s="18" t="n">
        <v>8</v>
      </c>
      <c r="D20" s="18" t="n">
        <v>2232.49</v>
      </c>
      <c r="E20" s="18" t="s">
        <v>403</v>
      </c>
    </row>
    <row r="21" customFormat="false" ht="13.8" hidden="false" customHeight="false" outlineLevel="0" collapsed="false">
      <c r="A21" s="7"/>
      <c r="B21" s="17"/>
      <c r="C21" s="9" t="s">
        <v>335</v>
      </c>
      <c r="D21" s="27" t="n">
        <v>293.83</v>
      </c>
      <c r="E21" s="17" t="s">
        <v>404</v>
      </c>
    </row>
    <row r="22" customFormat="false" ht="13.8" hidden="false" customHeight="false" outlineLevel="0" collapsed="false">
      <c r="A22" s="7"/>
      <c r="B22" s="17"/>
      <c r="C22" s="9" t="s">
        <v>335</v>
      </c>
      <c r="D22" s="27" t="n">
        <v>2011.14</v>
      </c>
      <c r="E22" s="17" t="s">
        <v>405</v>
      </c>
    </row>
    <row r="23" customFormat="false" ht="13.8" hidden="false" customHeight="false" outlineLevel="0" collapsed="false">
      <c r="A23" s="7"/>
      <c r="B23" s="17"/>
      <c r="C23" s="9" t="s">
        <v>335</v>
      </c>
      <c r="D23" s="27" t="n">
        <v>25.53</v>
      </c>
      <c r="E23" s="17" t="s">
        <v>406</v>
      </c>
    </row>
    <row r="24" customFormat="false" ht="13.8" hidden="false" customHeight="false" outlineLevel="0" collapsed="false">
      <c r="A24" s="7"/>
      <c r="B24" s="17"/>
      <c r="C24" s="9" t="s">
        <v>316</v>
      </c>
      <c r="D24" s="27" t="n">
        <v>25.3</v>
      </c>
      <c r="E24" s="17" t="s">
        <v>407</v>
      </c>
    </row>
    <row r="25" customFormat="false" ht="13.8" hidden="false" customHeight="false" outlineLevel="0" collapsed="false">
      <c r="A25" s="7"/>
      <c r="B25" s="17"/>
      <c r="C25" s="9" t="s">
        <v>316</v>
      </c>
      <c r="D25" s="27" t="n">
        <v>25.64</v>
      </c>
      <c r="E25" s="17" t="s">
        <v>407</v>
      </c>
    </row>
    <row r="26" customFormat="false" ht="13.8" hidden="false" customHeight="false" outlineLevel="0" collapsed="false">
      <c r="A26" s="7"/>
      <c r="B26" s="17"/>
      <c r="C26" s="9" t="s">
        <v>316</v>
      </c>
      <c r="D26" s="27" t="n">
        <v>1019.65</v>
      </c>
      <c r="E26" s="17" t="s">
        <v>63</v>
      </c>
    </row>
    <row r="27" customFormat="false" ht="13.8" hidden="false" customHeight="false" outlineLevel="0" collapsed="false">
      <c r="A27" s="4" t="s">
        <v>64</v>
      </c>
      <c r="B27" s="4"/>
      <c r="C27" s="14"/>
      <c r="D27" s="15" t="n">
        <f aca="false">SUM(D19:D26)</f>
        <v>6366.43</v>
      </c>
      <c r="E27" s="17"/>
    </row>
    <row r="28" customFormat="false" ht="13.8" hidden="false" customHeight="false" outlineLevel="0" collapsed="false">
      <c r="A28" s="17" t="s">
        <v>65</v>
      </c>
      <c r="B28" s="17"/>
      <c r="C28" s="9" t="s">
        <v>335</v>
      </c>
      <c r="D28" s="10" t="n">
        <v>4369.68</v>
      </c>
      <c r="E28" s="17" t="s">
        <v>408</v>
      </c>
    </row>
    <row r="29" customFormat="false" ht="13.8" hidden="false" customHeight="false" outlineLevel="0" collapsed="false">
      <c r="A29" s="17"/>
      <c r="B29" s="17"/>
      <c r="C29" s="9" t="s">
        <v>335</v>
      </c>
      <c r="D29" s="10" t="n">
        <v>2546.99</v>
      </c>
      <c r="E29" s="17" t="s">
        <v>68</v>
      </c>
    </row>
    <row r="30" customFormat="false" ht="13.8" hidden="false" customHeight="false" outlineLevel="0" collapsed="false">
      <c r="A30" s="17"/>
      <c r="B30" s="17"/>
      <c r="C30" s="9" t="s">
        <v>316</v>
      </c>
      <c r="D30" s="10" t="n">
        <v>293.93</v>
      </c>
      <c r="E30" s="17" t="s">
        <v>246</v>
      </c>
    </row>
    <row r="31" customFormat="false" ht="13.8" hidden="false" customHeight="false" outlineLevel="0" collapsed="false">
      <c r="A31" s="17"/>
      <c r="B31" s="17"/>
      <c r="C31" s="9" t="s">
        <v>316</v>
      </c>
      <c r="D31" s="10" t="n">
        <v>250</v>
      </c>
      <c r="E31" s="17" t="s">
        <v>409</v>
      </c>
    </row>
    <row r="32" customFormat="false" ht="13.8" hidden="false" customHeight="false" outlineLevel="0" collapsed="false">
      <c r="A32" s="4" t="s">
        <v>71</v>
      </c>
      <c r="B32" s="4"/>
      <c r="C32" s="14"/>
      <c r="D32" s="15" t="n">
        <f aca="false">SUM(D28:D31)</f>
        <v>7460.6</v>
      </c>
      <c r="E32" s="4"/>
    </row>
    <row r="33" customFormat="false" ht="13.8" hidden="false" customHeight="false" outlineLevel="0" collapsed="false">
      <c r="A33" s="17" t="s">
        <v>72</v>
      </c>
      <c r="B33" s="17"/>
      <c r="C33" s="9" t="s">
        <v>335</v>
      </c>
      <c r="D33" s="10" t="n">
        <v>410.42</v>
      </c>
      <c r="E33" s="17" t="s">
        <v>179</v>
      </c>
    </row>
    <row r="34" customFormat="false" ht="13.8" hidden="false" customHeight="false" outlineLevel="0" collapsed="false">
      <c r="A34" s="17"/>
      <c r="B34" s="17"/>
      <c r="C34" s="9" t="s">
        <v>335</v>
      </c>
      <c r="D34" s="10" t="n">
        <v>187.23</v>
      </c>
      <c r="E34" s="17" t="s">
        <v>410</v>
      </c>
    </row>
    <row r="35" customFormat="false" ht="13.8" hidden="false" customHeight="false" outlineLevel="0" collapsed="false">
      <c r="A35" s="17"/>
      <c r="B35" s="17"/>
      <c r="C35" s="9" t="s">
        <v>335</v>
      </c>
      <c r="D35" s="10" t="n">
        <v>7385.14</v>
      </c>
      <c r="E35" s="17" t="s">
        <v>411</v>
      </c>
    </row>
    <row r="36" customFormat="false" ht="13.8" hidden="false" customHeight="false" outlineLevel="0" collapsed="false">
      <c r="A36" s="17"/>
      <c r="B36" s="17"/>
      <c r="C36" s="9" t="s">
        <v>335</v>
      </c>
      <c r="D36" s="10" t="n">
        <v>2261</v>
      </c>
      <c r="E36" s="17" t="s">
        <v>334</v>
      </c>
    </row>
    <row r="37" customFormat="false" ht="13.8" hidden="false" customHeight="false" outlineLevel="0" collapsed="false">
      <c r="A37" s="17"/>
      <c r="B37" s="17"/>
      <c r="C37" s="9" t="s">
        <v>273</v>
      </c>
      <c r="D37" s="10" t="n">
        <v>90</v>
      </c>
      <c r="E37" s="17" t="s">
        <v>412</v>
      </c>
    </row>
    <row r="38" customFormat="false" ht="13.8" hidden="false" customHeight="false" outlineLevel="0" collapsed="false">
      <c r="A38" s="17"/>
      <c r="B38" s="17"/>
      <c r="C38" s="9" t="s">
        <v>316</v>
      </c>
      <c r="D38" s="10" t="n">
        <v>139.37</v>
      </c>
      <c r="E38" s="17" t="s">
        <v>413</v>
      </c>
    </row>
    <row r="39" customFormat="false" ht="13.8" hidden="false" customHeight="false" outlineLevel="0" collapsed="false">
      <c r="A39" s="17"/>
      <c r="B39" s="17"/>
      <c r="C39" s="9" t="s">
        <v>316</v>
      </c>
      <c r="D39" s="10" t="n">
        <v>7.44</v>
      </c>
      <c r="E39" s="17" t="s">
        <v>414</v>
      </c>
    </row>
    <row r="40" customFormat="false" ht="13.8" hidden="false" customHeight="false" outlineLevel="0" collapsed="false">
      <c r="A40" s="17"/>
      <c r="B40" s="17"/>
      <c r="C40" s="9" t="s">
        <v>316</v>
      </c>
      <c r="D40" s="10" t="n">
        <v>183.25</v>
      </c>
      <c r="E40" s="17" t="s">
        <v>415</v>
      </c>
    </row>
    <row r="41" customFormat="false" ht="13.8" hidden="false" customHeight="false" outlineLevel="0" collapsed="false">
      <c r="A41" s="17"/>
      <c r="B41" s="17"/>
      <c r="C41" s="9" t="s">
        <v>316</v>
      </c>
      <c r="D41" s="10" t="n">
        <v>17.77</v>
      </c>
      <c r="E41" s="17" t="s">
        <v>416</v>
      </c>
    </row>
    <row r="42" customFormat="false" ht="13.8" hidden="false" customHeight="false" outlineLevel="0" collapsed="false">
      <c r="A42" s="17"/>
      <c r="B42" s="17"/>
      <c r="C42" s="9" t="s">
        <v>316</v>
      </c>
      <c r="D42" s="10" t="n">
        <v>5.73</v>
      </c>
      <c r="E42" s="17" t="s">
        <v>417</v>
      </c>
    </row>
    <row r="43" customFormat="false" ht="13.8" hidden="false" customHeight="false" outlineLevel="0" collapsed="false">
      <c r="A43" s="17"/>
      <c r="B43" s="17"/>
      <c r="C43" s="9" t="s">
        <v>316</v>
      </c>
      <c r="D43" s="10" t="n">
        <v>202.37</v>
      </c>
      <c r="E43" s="17" t="s">
        <v>418</v>
      </c>
    </row>
    <row r="44" customFormat="false" ht="13.8" hidden="false" customHeight="false" outlineLevel="0" collapsed="false">
      <c r="A44" s="17"/>
      <c r="B44" s="17"/>
      <c r="C44" s="9" t="s">
        <v>316</v>
      </c>
      <c r="D44" s="10" t="n">
        <v>150.21</v>
      </c>
      <c r="E44" s="17" t="s">
        <v>419</v>
      </c>
    </row>
    <row r="45" customFormat="false" ht="13.8" hidden="false" customHeight="false" outlineLevel="0" collapsed="false">
      <c r="A45" s="17"/>
      <c r="B45" s="17"/>
      <c r="C45" s="9" t="s">
        <v>51</v>
      </c>
      <c r="D45" s="10" t="n">
        <v>12.75</v>
      </c>
      <c r="E45" s="17" t="s">
        <v>420</v>
      </c>
    </row>
    <row r="46" customFormat="false" ht="13.8" hidden="false" customHeight="false" outlineLevel="0" collapsed="false">
      <c r="A46" s="17"/>
      <c r="B46" s="17"/>
      <c r="C46" s="9" t="s">
        <v>51</v>
      </c>
      <c r="D46" s="10" t="n">
        <v>159.96</v>
      </c>
      <c r="E46" s="17" t="s">
        <v>421</v>
      </c>
    </row>
    <row r="47" customFormat="false" ht="13.8" hidden="false" customHeight="false" outlineLevel="0" collapsed="false">
      <c r="A47" s="17"/>
      <c r="B47" s="17"/>
      <c r="C47" s="9" t="s">
        <v>51</v>
      </c>
      <c r="D47" s="10" t="n">
        <v>22885.13</v>
      </c>
      <c r="E47" s="17" t="s">
        <v>185</v>
      </c>
    </row>
    <row r="48" customFormat="false" ht="13.8" hidden="false" customHeight="false" outlineLevel="0" collapsed="false">
      <c r="A48" s="17"/>
      <c r="B48" s="17"/>
      <c r="C48" s="9" t="s">
        <v>53</v>
      </c>
      <c r="D48" s="10" t="n">
        <v>3000</v>
      </c>
      <c r="E48" s="17" t="s">
        <v>422</v>
      </c>
    </row>
    <row r="49" customFormat="false" ht="13.8" hidden="false" customHeight="false" outlineLevel="0" collapsed="false">
      <c r="A49" s="17"/>
      <c r="B49" s="17"/>
      <c r="C49" s="9" t="s">
        <v>27</v>
      </c>
      <c r="D49" s="10" t="n">
        <v>1225</v>
      </c>
      <c r="E49" s="17" t="s">
        <v>176</v>
      </c>
    </row>
    <row r="50" customFormat="false" ht="13.8" hidden="false" customHeight="false" outlineLevel="0" collapsed="false">
      <c r="A50" s="17"/>
      <c r="B50" s="17"/>
      <c r="C50" s="9" t="s">
        <v>27</v>
      </c>
      <c r="D50" s="10" t="n">
        <v>25156.01</v>
      </c>
      <c r="E50" s="17" t="s">
        <v>423</v>
      </c>
    </row>
    <row r="51" customFormat="false" ht="13.8" hidden="false" customHeight="false" outlineLevel="0" collapsed="false">
      <c r="A51" s="4" t="s">
        <v>97</v>
      </c>
      <c r="B51" s="4"/>
      <c r="C51" s="14"/>
      <c r="D51" s="15" t="n">
        <f aca="false">SUM(D33:D50)</f>
        <v>63478.78</v>
      </c>
      <c r="E51" s="18"/>
    </row>
    <row r="52" customFormat="false" ht="13.8" hidden="false" customHeight="false" outlineLevel="0" collapsed="false">
      <c r="A52" s="17" t="s">
        <v>98</v>
      </c>
      <c r="B52" s="17"/>
      <c r="C52" s="9" t="s">
        <v>335</v>
      </c>
      <c r="D52" s="10" t="n">
        <v>792.22</v>
      </c>
      <c r="E52" s="17" t="s">
        <v>267</v>
      </c>
    </row>
    <row r="53" customFormat="false" ht="13.8" hidden="false" customHeight="false" outlineLevel="0" collapsed="false">
      <c r="A53" s="17"/>
      <c r="B53" s="17"/>
      <c r="C53" s="9" t="s">
        <v>335</v>
      </c>
      <c r="D53" s="10" t="n">
        <v>160.44</v>
      </c>
      <c r="E53" s="17" t="s">
        <v>267</v>
      </c>
    </row>
    <row r="54" customFormat="false" ht="13.8" hidden="false" customHeight="false" outlineLevel="0" collapsed="false">
      <c r="A54" s="17"/>
      <c r="B54" s="17"/>
      <c r="C54" s="9" t="s">
        <v>335</v>
      </c>
      <c r="D54" s="10" t="n">
        <v>719.81</v>
      </c>
      <c r="E54" s="17" t="s">
        <v>267</v>
      </c>
    </row>
    <row r="55" customFormat="false" ht="13.8" hidden="false" customHeight="false" outlineLevel="0" collapsed="false">
      <c r="A55" s="17"/>
      <c r="B55" s="17"/>
      <c r="C55" s="9" t="s">
        <v>316</v>
      </c>
      <c r="D55" s="10" t="n">
        <v>313.01</v>
      </c>
      <c r="E55" s="17" t="s">
        <v>267</v>
      </c>
    </row>
    <row r="56" customFormat="false" ht="13.8" hidden="false" customHeight="false" outlineLevel="0" collapsed="false">
      <c r="A56" s="17"/>
      <c r="B56" s="17"/>
      <c r="C56" s="9" t="s">
        <v>316</v>
      </c>
      <c r="D56" s="10" t="n">
        <v>1095.84</v>
      </c>
      <c r="E56" s="17" t="s">
        <v>267</v>
      </c>
    </row>
    <row r="57" customFormat="false" ht="13.8" hidden="false" customHeight="false" outlineLevel="0" collapsed="false">
      <c r="A57" s="17"/>
      <c r="B57" s="17"/>
      <c r="C57" s="9" t="s">
        <v>316</v>
      </c>
      <c r="D57" s="10" t="n">
        <v>302.7</v>
      </c>
      <c r="E57" s="17" t="s">
        <v>267</v>
      </c>
    </row>
    <row r="58" customFormat="false" ht="13.8" hidden="false" customHeight="false" outlineLevel="0" collapsed="false">
      <c r="A58" s="17"/>
      <c r="B58" s="17"/>
      <c r="C58" s="9" t="s">
        <v>316</v>
      </c>
      <c r="D58" s="10" t="n">
        <v>591.54</v>
      </c>
      <c r="E58" s="17" t="s">
        <v>267</v>
      </c>
    </row>
    <row r="59" customFormat="false" ht="13.8" hidden="false" customHeight="false" outlineLevel="0" collapsed="false">
      <c r="A59" s="17"/>
      <c r="B59" s="17"/>
      <c r="C59" s="9" t="s">
        <v>316</v>
      </c>
      <c r="D59" s="10" t="n">
        <v>870.51</v>
      </c>
      <c r="E59" s="17" t="s">
        <v>267</v>
      </c>
    </row>
    <row r="60" customFormat="false" ht="13.8" hidden="false" customHeight="false" outlineLevel="0" collapsed="false">
      <c r="A60" s="17"/>
      <c r="B60" s="17"/>
      <c r="C60" s="9" t="s">
        <v>316</v>
      </c>
      <c r="D60" s="10" t="n">
        <v>528.25</v>
      </c>
      <c r="E60" s="17" t="s">
        <v>267</v>
      </c>
    </row>
    <row r="61" customFormat="false" ht="13.8" hidden="false" customHeight="false" outlineLevel="0" collapsed="false">
      <c r="A61" s="17"/>
      <c r="B61" s="17"/>
      <c r="C61" s="9" t="s">
        <v>316</v>
      </c>
      <c r="D61" s="10" t="n">
        <v>604.6</v>
      </c>
      <c r="E61" s="17" t="s">
        <v>267</v>
      </c>
    </row>
    <row r="62" customFormat="false" ht="13.8" hidden="false" customHeight="false" outlineLevel="0" collapsed="false">
      <c r="A62" s="17"/>
      <c r="B62" s="17"/>
      <c r="C62" s="9" t="s">
        <v>348</v>
      </c>
      <c r="D62" s="10" t="n">
        <v>140</v>
      </c>
      <c r="E62" s="17" t="s">
        <v>201</v>
      </c>
    </row>
    <row r="63" customFormat="false" ht="13.8" hidden="false" customHeight="false" outlineLevel="0" collapsed="false">
      <c r="A63" s="17"/>
      <c r="B63" s="17"/>
      <c r="C63" s="9" t="s">
        <v>51</v>
      </c>
      <c r="D63" s="10" t="n">
        <v>865.11</v>
      </c>
      <c r="E63" s="17" t="s">
        <v>267</v>
      </c>
    </row>
    <row r="64" customFormat="false" ht="13.8" hidden="false" customHeight="false" outlineLevel="0" collapsed="false">
      <c r="A64" s="17"/>
      <c r="B64" s="17"/>
      <c r="C64" s="9" t="s">
        <v>51</v>
      </c>
      <c r="D64" s="10" t="n">
        <v>269.64</v>
      </c>
      <c r="E64" s="17" t="s">
        <v>267</v>
      </c>
    </row>
    <row r="65" customFormat="false" ht="13.8" hidden="false" customHeight="false" outlineLevel="0" collapsed="false">
      <c r="A65" s="17"/>
      <c r="B65" s="17"/>
      <c r="C65" s="9" t="s">
        <v>51</v>
      </c>
      <c r="D65" s="10" t="n">
        <v>1100.73</v>
      </c>
      <c r="E65" s="17" t="s">
        <v>267</v>
      </c>
    </row>
    <row r="66" customFormat="false" ht="13.8" hidden="false" customHeight="false" outlineLevel="0" collapsed="false">
      <c r="A66" s="17"/>
      <c r="B66" s="17"/>
      <c r="C66" s="9" t="s">
        <v>27</v>
      </c>
      <c r="D66" s="10" t="n">
        <v>274.5</v>
      </c>
      <c r="E66" s="17" t="s">
        <v>267</v>
      </c>
    </row>
    <row r="67" customFormat="false" ht="13.8" hidden="false" customHeight="false" outlineLevel="0" collapsed="false">
      <c r="A67" s="17"/>
      <c r="B67" s="17"/>
      <c r="C67" s="9" t="s">
        <v>27</v>
      </c>
      <c r="D67" s="10" t="n">
        <v>852.26</v>
      </c>
      <c r="E67" s="17" t="s">
        <v>267</v>
      </c>
    </row>
    <row r="68" customFormat="false" ht="13.8" hidden="false" customHeight="false" outlineLevel="0" collapsed="false">
      <c r="A68" s="4" t="s">
        <v>101</v>
      </c>
      <c r="B68" s="4"/>
      <c r="C68" s="14"/>
      <c r="D68" s="15" t="n">
        <f aca="false">SUM(D52:D67)</f>
        <v>9481.16</v>
      </c>
      <c r="E68" s="4"/>
    </row>
    <row r="69" customFormat="false" ht="13.8" hidden="false" customHeight="false" outlineLevel="0" collapsed="false">
      <c r="A69" s="17" t="s">
        <v>105</v>
      </c>
      <c r="B69" s="17"/>
      <c r="C69" s="9"/>
      <c r="D69" s="10" t="n">
        <v>226.51</v>
      </c>
      <c r="E69" s="17" t="s">
        <v>202</v>
      </c>
    </row>
    <row r="70" customFormat="false" ht="13.8" hidden="false" customHeight="false" outlineLevel="0" collapsed="false">
      <c r="A70" s="4" t="s">
        <v>107</v>
      </c>
      <c r="B70" s="4"/>
      <c r="C70" s="14"/>
      <c r="D70" s="15" t="n">
        <f aca="false">SUM(D69)</f>
        <v>226.51</v>
      </c>
      <c r="E70" s="4"/>
    </row>
    <row r="71" customFormat="false" ht="13.8" hidden="false" customHeight="false" outlineLevel="0" collapsed="false">
      <c r="A71" s="11" t="n">
        <v>20.25</v>
      </c>
      <c r="B71" s="17"/>
      <c r="C71" s="9" t="s">
        <v>145</v>
      </c>
      <c r="D71" s="10" t="n">
        <v>4245.43</v>
      </c>
      <c r="E71" s="17" t="s">
        <v>424</v>
      </c>
    </row>
    <row r="72" customFormat="false" ht="13.8" hidden="false" customHeight="false" outlineLevel="0" collapsed="false">
      <c r="A72" s="11"/>
      <c r="B72" s="17"/>
      <c r="C72" s="9" t="s">
        <v>224</v>
      </c>
      <c r="D72" s="10" t="n">
        <v>2008</v>
      </c>
      <c r="E72" s="17" t="s">
        <v>425</v>
      </c>
    </row>
    <row r="73" customFormat="false" ht="13.8" hidden="false" customHeight="false" outlineLevel="0" collapsed="false">
      <c r="A73" s="11"/>
      <c r="B73" s="17"/>
      <c r="C73" s="9" t="s">
        <v>51</v>
      </c>
      <c r="D73" s="10" t="n">
        <v>5000</v>
      </c>
      <c r="E73" s="17" t="s">
        <v>426</v>
      </c>
    </row>
    <row r="74" customFormat="false" ht="13.8" hidden="false" customHeight="false" outlineLevel="0" collapsed="false">
      <c r="A74" s="11"/>
      <c r="B74" s="17"/>
      <c r="C74" s="9" t="s">
        <v>51</v>
      </c>
      <c r="D74" s="10" t="n">
        <v>8000</v>
      </c>
      <c r="E74" s="17" t="s">
        <v>427</v>
      </c>
    </row>
    <row r="75" customFormat="false" ht="13.8" hidden="false" customHeight="false" outlineLevel="0" collapsed="false">
      <c r="A75" s="11"/>
      <c r="B75" s="17"/>
      <c r="C75" s="9" t="s">
        <v>51</v>
      </c>
      <c r="D75" s="10" t="n">
        <v>2609.6</v>
      </c>
      <c r="E75" s="17" t="s">
        <v>428</v>
      </c>
    </row>
    <row r="76" customFormat="false" ht="13.8" hidden="false" customHeight="false" outlineLevel="0" collapsed="false">
      <c r="A76" s="11"/>
      <c r="B76" s="17"/>
      <c r="C76" s="9" t="s">
        <v>86</v>
      </c>
      <c r="D76" s="10" t="n">
        <v>17661.16</v>
      </c>
      <c r="E76" s="17" t="s">
        <v>429</v>
      </c>
    </row>
    <row r="77" customFormat="false" ht="13.8" hidden="false" customHeight="false" outlineLevel="0" collapsed="false">
      <c r="A77" s="11"/>
      <c r="B77" s="17"/>
      <c r="C77" s="9" t="s">
        <v>27</v>
      </c>
      <c r="D77" s="10" t="n">
        <v>2812.8</v>
      </c>
      <c r="E77" s="17" t="s">
        <v>430</v>
      </c>
    </row>
    <row r="78" customFormat="false" ht="13.8" hidden="false" customHeight="false" outlineLevel="0" collapsed="false">
      <c r="A78" s="4" t="s">
        <v>113</v>
      </c>
      <c r="B78" s="4"/>
      <c r="C78" s="14"/>
      <c r="D78" s="15" t="n">
        <f aca="false">SUM(D71:D77)</f>
        <v>42336.99</v>
      </c>
      <c r="E78" s="4"/>
    </row>
    <row r="79" customFormat="false" ht="13.8" hidden="false" customHeight="false" outlineLevel="0" collapsed="false">
      <c r="A79" s="17" t="s">
        <v>212</v>
      </c>
      <c r="B79" s="17"/>
      <c r="C79" s="9" t="s">
        <v>316</v>
      </c>
      <c r="D79" s="10" t="n">
        <v>273.76</v>
      </c>
      <c r="E79" s="17" t="s">
        <v>431</v>
      </c>
    </row>
    <row r="80" customFormat="false" ht="13.8" hidden="false" customHeight="false" outlineLevel="0" collapsed="false">
      <c r="A80" s="4" t="s">
        <v>215</v>
      </c>
      <c r="B80" s="4"/>
      <c r="C80" s="14"/>
      <c r="D80" s="15" t="n">
        <f aca="false">SUM(D79)</f>
        <v>273.76</v>
      </c>
      <c r="E80" s="4"/>
    </row>
    <row r="81" customFormat="false" ht="13.8" hidden="false" customHeight="false" outlineLevel="0" collapsed="false">
      <c r="A81" s="17" t="s">
        <v>216</v>
      </c>
      <c r="B81" s="17"/>
      <c r="C81" s="18" t="n">
        <v>15</v>
      </c>
      <c r="D81" s="56" t="n">
        <v>1250</v>
      </c>
      <c r="E81" s="17" t="s">
        <v>432</v>
      </c>
    </row>
    <row r="82" customFormat="false" ht="13.8" hidden="false" customHeight="false" outlineLevel="0" collapsed="false">
      <c r="A82" s="4" t="s">
        <v>220</v>
      </c>
      <c r="B82" s="4"/>
      <c r="C82" s="14"/>
      <c r="D82" s="15" t="n">
        <f aca="false">SUM(D81:D81)</f>
        <v>1250</v>
      </c>
      <c r="E82" s="4"/>
    </row>
    <row r="83" customFormat="false" ht="13.8" hidden="false" customHeight="false" outlineLevel="0" collapsed="false">
      <c r="A83" s="11" t="n">
        <v>59.17</v>
      </c>
      <c r="B83" s="17"/>
      <c r="C83" s="9" t="s">
        <v>86</v>
      </c>
      <c r="D83" s="10" t="n">
        <v>248928.42</v>
      </c>
      <c r="E83" s="17" t="s">
        <v>433</v>
      </c>
    </row>
    <row r="84" customFormat="false" ht="13.8" hidden="false" customHeight="false" outlineLevel="0" collapsed="false">
      <c r="A84" s="11"/>
      <c r="B84" s="17"/>
      <c r="C84" s="9" t="s">
        <v>86</v>
      </c>
      <c r="D84" s="10" t="n">
        <v>8331.76</v>
      </c>
      <c r="E84" s="17" t="s">
        <v>17</v>
      </c>
    </row>
    <row r="85" customFormat="false" ht="13.8" hidden="false" customHeight="false" outlineLevel="0" collapsed="false">
      <c r="A85" s="11"/>
      <c r="B85" s="17"/>
      <c r="C85" s="9" t="s">
        <v>86</v>
      </c>
      <c r="D85" s="10" t="n">
        <v>6178.03</v>
      </c>
      <c r="E85" s="17" t="s">
        <v>17</v>
      </c>
    </row>
    <row r="86" customFormat="false" ht="13.8" hidden="false" customHeight="false" outlineLevel="0" collapsed="false">
      <c r="A86" s="29" t="s">
        <v>118</v>
      </c>
      <c r="B86" s="4"/>
      <c r="C86" s="14"/>
      <c r="D86" s="15" t="n">
        <f aca="false">SUM(D83:D85)</f>
        <v>263438.21</v>
      </c>
      <c r="E86" s="17"/>
    </row>
    <row r="87" customFormat="false" ht="13.8" hidden="false" customHeight="false" outlineLevel="0" collapsed="false">
      <c r="A87" s="30" t="s">
        <v>119</v>
      </c>
      <c r="B87" s="17"/>
      <c r="C87" s="9" t="s">
        <v>12</v>
      </c>
      <c r="D87" s="10" t="n">
        <v>6966</v>
      </c>
      <c r="E87" s="17" t="s">
        <v>434</v>
      </c>
    </row>
    <row r="88" customFormat="false" ht="13.8" hidden="false" customHeight="false" outlineLevel="0" collapsed="false">
      <c r="A88" s="31" t="s">
        <v>121</v>
      </c>
      <c r="B88" s="17"/>
      <c r="C88" s="9"/>
      <c r="D88" s="15" t="n">
        <f aca="false">SUM(D87)</f>
        <v>6966</v>
      </c>
      <c r="E88" s="17"/>
    </row>
    <row r="89" customFormat="false" ht="13.8" hidden="false" customHeight="false" outlineLevel="0" collapsed="false">
      <c r="A89" s="30" t="n">
        <v>65.01</v>
      </c>
      <c r="B89" s="17"/>
      <c r="C89" s="9"/>
      <c r="D89" s="10" t="n">
        <v>2641976.24</v>
      </c>
      <c r="E89" s="17" t="s">
        <v>122</v>
      </c>
    </row>
    <row r="90" customFormat="false" ht="13.8" hidden="false" customHeight="false" outlineLevel="0" collapsed="false">
      <c r="A90" s="31" t="s">
        <v>123</v>
      </c>
      <c r="B90" s="17"/>
      <c r="C90" s="9"/>
      <c r="D90" s="15" t="n">
        <f aca="false">SUM(D89)</f>
        <v>2641976.24</v>
      </c>
      <c r="E90" s="17"/>
    </row>
    <row r="91" s="23" customFormat="true" ht="13.8" hidden="false" customHeight="false" outlineLevel="0" collapsed="false">
      <c r="A91" s="30" t="s">
        <v>228</v>
      </c>
      <c r="B91" s="17"/>
      <c r="C91" s="9" t="s">
        <v>316</v>
      </c>
      <c r="D91" s="10" t="n">
        <v>305.45</v>
      </c>
      <c r="E91" s="17" t="s">
        <v>435</v>
      </c>
    </row>
    <row r="92" s="23" customFormat="true" ht="13.8" hidden="false" customHeight="false" outlineLevel="0" collapsed="false">
      <c r="A92" s="30"/>
      <c r="B92" s="17"/>
      <c r="C92" s="9"/>
      <c r="D92" s="10" t="n">
        <v>18419490.05</v>
      </c>
      <c r="E92" s="17" t="s">
        <v>122</v>
      </c>
    </row>
    <row r="93" customFormat="false" ht="13.8" hidden="false" customHeight="false" outlineLevel="0" collapsed="false">
      <c r="A93" s="31" t="s">
        <v>436</v>
      </c>
      <c r="B93" s="17"/>
      <c r="C93" s="9"/>
      <c r="D93" s="15" t="n">
        <f aca="false">SUM(D91:D92)</f>
        <v>18419795.5</v>
      </c>
      <c r="E93" s="17"/>
    </row>
    <row r="94" customFormat="false" ht="13.8" hidden="false" customHeight="false" outlineLevel="0" collapsed="false">
      <c r="A94" s="31"/>
      <c r="B94" s="17"/>
      <c r="C94" s="9"/>
      <c r="D94" s="15"/>
      <c r="E94" s="17"/>
    </row>
    <row r="95" customFormat="false" ht="13.8" hidden="false" customHeight="false" outlineLevel="0" collapsed="false">
      <c r="A95" s="66" t="s">
        <v>437</v>
      </c>
      <c r="D95" s="67" t="n">
        <f aca="false">(D13+D16+D18+D27+D32+D51+D68+D70+D78+D80+D82+D86+D88+D90+D93)</f>
        <v>21497413.11</v>
      </c>
    </row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17083</TotalTime>
  <Application>LibreOffice/6.1.0.3$Windows_X86_64 LibreOffice_project/efb621ed25068d70781dc026f7e9c5187a4decd1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2021-01-12T09:25:04Z</dcterms:created>
  <dc:creator>financiar.9</dc:creator>
  <dc:description/>
  <dc:language>en-US</dc:language>
  <cp:lastModifiedBy/>
  <cp:lastPrinted>2024-12-05T15:55:44Z</cp:lastPrinted>
  <dcterms:modified xsi:type="dcterms:W3CDTF">2026-02-04T10:03:00Z</dcterms:modified>
  <cp:revision>1519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