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VC 2012 - Anexa 1" sheetId="1" r:id="rId1"/>
    <sheet name="BVC 2012-Anexa 2" sheetId="2" r:id="rId2"/>
  </sheets>
  <definedNames/>
  <calcPr fullCalcOnLoad="1"/>
</workbook>
</file>

<file path=xl/sharedStrings.xml><?xml version="1.0" encoding="utf-8"?>
<sst xmlns="http://schemas.openxmlformats.org/spreadsheetml/2006/main" count="190" uniqueCount="166">
  <si>
    <t>Anexa 1</t>
  </si>
  <si>
    <t>mii lei</t>
  </si>
  <si>
    <t>Denumirea indicatorilor</t>
  </si>
  <si>
    <t>Cod</t>
  </si>
  <si>
    <t>Program 2012</t>
  </si>
  <si>
    <t>TOTAL VENITURI</t>
  </si>
  <si>
    <t>I. VENITURI CURENTE</t>
  </si>
  <si>
    <t>C. VENITURI NEFISCALE</t>
  </si>
  <si>
    <t>C1. VENITURI DIN PROPRIETATE</t>
  </si>
  <si>
    <t>31.10</t>
  </si>
  <si>
    <t>31.10.03</t>
  </si>
  <si>
    <t>Diverse venituri</t>
  </si>
  <si>
    <t>36.10</t>
  </si>
  <si>
    <t>Alte venituri</t>
  </si>
  <si>
    <t>36.10.50</t>
  </si>
  <si>
    <t>II. VENITURI DIN CAPITAL</t>
  </si>
  <si>
    <t>Venituri din valorificarea unor bunuri</t>
  </si>
  <si>
    <t>39.10</t>
  </si>
  <si>
    <t>39.10.01</t>
  </si>
  <si>
    <t>Subventii de la bugetul de stat</t>
  </si>
  <si>
    <t>42.10</t>
  </si>
  <si>
    <t>42.10.56</t>
  </si>
  <si>
    <t>TOTAL CHELTUIELI</t>
  </si>
  <si>
    <t>CHELTUIELI CURENTE</t>
  </si>
  <si>
    <t xml:space="preserve">TITLUL I. CHELTUIELI DE PERSONAL  </t>
  </si>
  <si>
    <t>Cheltuieli salariale în bani</t>
  </si>
  <si>
    <t>10.01</t>
  </si>
  <si>
    <t>10.01.01</t>
  </si>
  <si>
    <t>10.01.12</t>
  </si>
  <si>
    <t>10.01.13</t>
  </si>
  <si>
    <t>Cheltuieli salariale în natură</t>
  </si>
  <si>
    <t>10.02.</t>
  </si>
  <si>
    <t>Tichete de masă</t>
  </si>
  <si>
    <t>10.02.01</t>
  </si>
  <si>
    <t>Contribuţii</t>
  </si>
  <si>
    <t>10.03</t>
  </si>
  <si>
    <t>Contribuţii de asigurări sociale de stat</t>
  </si>
  <si>
    <t>10.03.01</t>
  </si>
  <si>
    <t>Contribuţii de asigurări de şomaj</t>
  </si>
  <si>
    <t>10.03.02</t>
  </si>
  <si>
    <t>Contribuţii de asigurări sociale de sănătate</t>
  </si>
  <si>
    <t>10.03.03</t>
  </si>
  <si>
    <t>Contribuţii de asigurări pentru accidente
de muncă şi boli profesionale</t>
  </si>
  <si>
    <t>10.03.04</t>
  </si>
  <si>
    <t>10.03.06</t>
  </si>
  <si>
    <t xml:space="preserve">TITLUL II. BUNURI ŞI SERVICII </t>
  </si>
  <si>
    <t>Bunuri şi servicii</t>
  </si>
  <si>
    <t>20.01</t>
  </si>
  <si>
    <t>Furnituri birou</t>
  </si>
  <si>
    <t>20.01.01</t>
  </si>
  <si>
    <t>Materiale pentru curăţenie</t>
  </si>
  <si>
    <t>20.01.02</t>
  </si>
  <si>
    <t>Încălzit, iluminat şi forţă motrică</t>
  </si>
  <si>
    <t>20.01.03</t>
  </si>
  <si>
    <t>Apă, canal şi salubritate</t>
  </si>
  <si>
    <t>20.01.04</t>
  </si>
  <si>
    <t>Carburanţi şi lubrifianţi</t>
  </si>
  <si>
    <t>20.01.05</t>
  </si>
  <si>
    <t>Piese de schimb</t>
  </si>
  <si>
    <t>20.01.06</t>
  </si>
  <si>
    <t>Transport</t>
  </si>
  <si>
    <t>20.01.07</t>
  </si>
  <si>
    <t>Poştă, telecomunicaţii, radio, tv, internet</t>
  </si>
  <si>
    <t>20.01.08</t>
  </si>
  <si>
    <t>20.01.09</t>
  </si>
  <si>
    <t>Alte bunuri şi servicii pentru întreţinere şi funcţionare</t>
  </si>
  <si>
    <t>20.01.30</t>
  </si>
  <si>
    <t>Reparaţii curente</t>
  </si>
  <si>
    <t>20.02</t>
  </si>
  <si>
    <t>20.04</t>
  </si>
  <si>
    <t>Bunuri de natura obiectelor de inventar</t>
  </si>
  <si>
    <t>20.05</t>
  </si>
  <si>
    <t>20.05.01</t>
  </si>
  <si>
    <t>20.05.03</t>
  </si>
  <si>
    <t>Alte obiecte de inventar</t>
  </si>
  <si>
    <t>20.05.30</t>
  </si>
  <si>
    <t>Deplasări, detaşări, transferări</t>
  </si>
  <si>
    <t>20.06</t>
  </si>
  <si>
    <t>Deplasări interne, detaşări, transferări</t>
  </si>
  <si>
    <t>20.06.01</t>
  </si>
  <si>
    <t>Deplasări în străinătate</t>
  </si>
  <si>
    <t>20.06.02</t>
  </si>
  <si>
    <t>20.11</t>
  </si>
  <si>
    <t>Consultanţă şi expertiză</t>
  </si>
  <si>
    <t>20.12</t>
  </si>
  <si>
    <t>Pregătire profesională</t>
  </si>
  <si>
    <t>20.13</t>
  </si>
  <si>
    <t>Protecţia muncii</t>
  </si>
  <si>
    <t>20.14</t>
  </si>
  <si>
    <t>20.24</t>
  </si>
  <si>
    <t>20.24.02</t>
  </si>
  <si>
    <t>Alte cheltuieli</t>
  </si>
  <si>
    <t>20.30</t>
  </si>
  <si>
    <t>20.30.01</t>
  </si>
  <si>
    <t>20.30.02</t>
  </si>
  <si>
    <t>Chirii</t>
  </si>
  <si>
    <t>20.30.04</t>
  </si>
  <si>
    <t>20.30.30</t>
  </si>
  <si>
    <t>TITLUL VII   ALTE TRANSFERURI</t>
  </si>
  <si>
    <t xml:space="preserve">Alte transferuri curente </t>
  </si>
  <si>
    <t>55.01</t>
  </si>
  <si>
    <t>Alte transferuri curente interne</t>
  </si>
  <si>
    <t>55.01.18</t>
  </si>
  <si>
    <t>65.01</t>
  </si>
  <si>
    <t>CHELTUIELI DE CAPITAL</t>
  </si>
  <si>
    <t>TITLUL XII ACTIVE NEFINANCIARE</t>
  </si>
  <si>
    <t>Active fixe</t>
  </si>
  <si>
    <t>71.01</t>
  </si>
  <si>
    <t>71.01.01</t>
  </si>
  <si>
    <t>71.01.02</t>
  </si>
  <si>
    <t>Mobilier, aparatură birotică şi alte active corporale</t>
  </si>
  <si>
    <t>71.01.03</t>
  </si>
  <si>
    <t>Alte active fixe</t>
  </si>
  <si>
    <t>71.01.30</t>
  </si>
  <si>
    <t>EXCEDENT DIN ANUL CURENT</t>
  </si>
  <si>
    <t xml:space="preserve">TOTAL  CHELTUIELI   </t>
  </si>
  <si>
    <t>70.10</t>
  </si>
  <si>
    <t>01</t>
  </si>
  <si>
    <t>65</t>
  </si>
  <si>
    <t xml:space="preserve"> CHELTUIELI DE CAPITAL</t>
  </si>
  <si>
    <t>Titlul XII ACTIVE NEFINANCIARE</t>
  </si>
  <si>
    <t>71</t>
  </si>
  <si>
    <t>Venituri din dobânzi</t>
  </si>
  <si>
    <t>Alte venituri din dobânzi</t>
  </si>
  <si>
    <t>Salarii de bază</t>
  </si>
  <si>
    <t>BUGETUL DE VENITURI ȘI CHELTUIELI PE ANUL 2012</t>
  </si>
  <si>
    <t>MINISTERUL DEZVOLTĂRII REGIONALE ȘI TURISMULUI</t>
  </si>
  <si>
    <t xml:space="preserve">          Sume alocate de la bugetul de stat pentru programe de construcții locuințe</t>
  </si>
  <si>
    <t>Construcții</t>
  </si>
  <si>
    <t>Construcții locuințe pentru tineri - cota 3%</t>
  </si>
  <si>
    <t>Construcții locuințe pentru tineri</t>
  </si>
  <si>
    <t>Cheltuieli aferente programelor cu finanțare rambursabilă</t>
  </si>
  <si>
    <t>Titlul XI CHELTUIELI AFERENTE PROGRAMELOR CU FINANȚARE RAMBURSABILĂ</t>
  </si>
  <si>
    <t>Subvenții de la bugetul de stat</t>
  </si>
  <si>
    <t>Subvenții pentru construcția de locuințe prin ANL</t>
  </si>
  <si>
    <t>Sume de  la bugetul de stat pentru  ANL - reprezentând cota de  3%</t>
  </si>
  <si>
    <t>Cap. "LOCUINȚE, SERVICII ȘI DEZVOLTARE PUBLICĂ"</t>
  </si>
  <si>
    <t>Sume aferente programelor cu finanțare rambursabilă</t>
  </si>
  <si>
    <t>IV SUBVENȚII</t>
  </si>
  <si>
    <t xml:space="preserve">Subvenții pentru sprijinirea construirii de locuințe </t>
  </si>
  <si>
    <t>AGENȚIA NAȚIONALĂ PENTRU LOCUINȚE</t>
  </si>
  <si>
    <t>C2. VÂNZĂRI DE BUNURI ȘI SERVICII</t>
  </si>
  <si>
    <t>Venituri din valorificarea unor bunuri ale instituțiilor publice</t>
  </si>
  <si>
    <t>IV.  SUBVENȚII</t>
  </si>
  <si>
    <t>Sume de  la bugetul de stat  - reprezentând cota de  3%*)</t>
  </si>
  <si>
    <t>Maşini, echipamente şi mijloace de transport</t>
  </si>
  <si>
    <t xml:space="preserve">Construcții locuințe pentru tineri </t>
  </si>
  <si>
    <t>EXCEDENT/DEFICIT ANII PRECEDENȚI</t>
  </si>
  <si>
    <t>Construcții locuințe pentru tineri - surse proprii</t>
  </si>
  <si>
    <t>Comisioane și alte costuri 
aferente împrumuturilor</t>
  </si>
  <si>
    <t>Comisioane și alte costuri aferente împrumuturilor interne</t>
  </si>
  <si>
    <t>Protocol și reprezentare</t>
  </si>
  <si>
    <t>Alte cheltuieli cu bunuri și servicii</t>
  </si>
  <si>
    <t>TITLUL XI  CHELTUIELI AFERENTE PROGRAMELOR CU FINANȚARE RAMBURSABILĂ</t>
  </si>
  <si>
    <t>Uniforme și echipament</t>
  </si>
  <si>
    <t>Lenjerie și accesorii de pat</t>
  </si>
  <si>
    <t>Medicamente și materiale sanitare</t>
  </si>
  <si>
    <t>Materiale și prestări de servicii cu caracter funcțional</t>
  </si>
  <si>
    <t>Cărți, publicații și materiale documentare</t>
  </si>
  <si>
    <t>Reclamă și publicitate</t>
  </si>
  <si>
    <t xml:space="preserve">Construcții </t>
  </si>
  <si>
    <t>Contribuții pentru concedii și indemnizații</t>
  </si>
  <si>
    <t>Indemnizații de delegare</t>
  </si>
  <si>
    <t>Indemnizații plătite unor persoane din afara unității</t>
  </si>
  <si>
    <t>Capitolul 70.10 LOCUINȚE, SERVICII ȘI DEZVOLTARE PUBLICĂ</t>
  </si>
  <si>
    <t>Anexa 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</si>
</sst>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\ mmm"/>
    <numFmt numFmtId="165" formatCode="dd/mm/yy;@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56" applyFont="1">
      <alignment/>
      <protection/>
    </xf>
    <xf numFmtId="0" fontId="7" fillId="0" borderId="0" xfId="56" applyFont="1" applyAlignment="1">
      <alignment horizontal="left"/>
      <protection/>
    </xf>
    <xf numFmtId="0" fontId="7" fillId="0" borderId="0" xfId="0" applyFont="1" applyAlignment="1">
      <alignment horizontal="left"/>
    </xf>
    <xf numFmtId="3" fontId="7" fillId="0" borderId="10" xfId="0" applyNumberFormat="1" applyFont="1" applyBorder="1" applyAlignment="1">
      <alignment/>
    </xf>
    <xf numFmtId="0" fontId="6" fillId="0" borderId="0" xfId="55" applyFont="1" applyAlignment="1">
      <alignment horizontal="left"/>
      <protection/>
    </xf>
    <xf numFmtId="0" fontId="6" fillId="0" borderId="0" xfId="55" applyFont="1" applyAlignment="1">
      <alignment/>
      <protection/>
    </xf>
    <xf numFmtId="0" fontId="8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8" fillId="0" borderId="11" xfId="55" applyFont="1" applyBorder="1" applyAlignment="1">
      <alignment horizontal="center"/>
      <protection/>
    </xf>
    <xf numFmtId="0" fontId="8" fillId="0" borderId="12" xfId="55" applyFont="1" applyBorder="1" applyAlignment="1">
      <alignment horizontal="center"/>
      <protection/>
    </xf>
    <xf numFmtId="0" fontId="6" fillId="0" borderId="11" xfId="55" applyFont="1" applyBorder="1" applyAlignment="1">
      <alignment horizontal="left"/>
      <protection/>
    </xf>
    <xf numFmtId="3" fontId="6" fillId="0" borderId="12" xfId="55" applyNumberFormat="1" applyFont="1" applyBorder="1" applyAlignment="1">
      <alignment horizontal="right"/>
      <protection/>
    </xf>
    <xf numFmtId="0" fontId="6" fillId="33" borderId="13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vertical="center" wrapText="1"/>
    </xf>
    <xf numFmtId="0" fontId="7" fillId="0" borderId="11" xfId="55" applyFont="1" applyBorder="1" applyAlignment="1">
      <alignment horizontal="left" vertical="center" wrapText="1"/>
      <protection/>
    </xf>
    <xf numFmtId="3" fontId="6" fillId="33" borderId="12" xfId="55" applyNumberFormat="1" applyFont="1" applyFill="1" applyBorder="1" applyAlignment="1">
      <alignment horizontal="right" vertical="center"/>
      <protection/>
    </xf>
    <xf numFmtId="0" fontId="8" fillId="0" borderId="14" xfId="55" applyFont="1" applyBorder="1" applyAlignment="1">
      <alignment horizontal="left"/>
      <protection/>
    </xf>
    <xf numFmtId="0" fontId="8" fillId="0" borderId="11" xfId="55" applyFont="1" applyBorder="1" applyAlignment="1">
      <alignment horizontal="left"/>
      <protection/>
    </xf>
    <xf numFmtId="3" fontId="8" fillId="33" borderId="12" xfId="55" applyNumberFormat="1" applyFont="1" applyFill="1" applyBorder="1" applyAlignment="1">
      <alignment horizontal="right" vertical="center"/>
      <protection/>
    </xf>
    <xf numFmtId="0" fontId="8" fillId="0" borderId="14" xfId="55" applyFont="1" applyBorder="1" applyAlignment="1">
      <alignment vertical="center"/>
      <protection/>
    </xf>
    <xf numFmtId="3" fontId="8" fillId="33" borderId="15" xfId="55" applyNumberFormat="1" applyFont="1" applyFill="1" applyBorder="1" applyAlignment="1">
      <alignment horizontal="right" vertical="center"/>
      <protection/>
    </xf>
    <xf numFmtId="0" fontId="6" fillId="0" borderId="14" xfId="55" applyFont="1" applyBorder="1" applyAlignment="1">
      <alignment horizontal="left" wrapText="1"/>
      <protection/>
    </xf>
    <xf numFmtId="3" fontId="6" fillId="33" borderId="15" xfId="55" applyNumberFormat="1" applyFont="1" applyFill="1" applyBorder="1" applyAlignment="1">
      <alignment horizontal="right" vertical="center"/>
      <protection/>
    </xf>
    <xf numFmtId="0" fontId="6" fillId="0" borderId="11" xfId="55" applyFont="1" applyBorder="1" applyAlignment="1">
      <alignment horizontal="left" wrapText="1"/>
      <protection/>
    </xf>
    <xf numFmtId="0" fontId="6" fillId="0" borderId="13" xfId="55" applyFont="1" applyBorder="1" applyAlignment="1">
      <alignment horizontal="left" wrapText="1"/>
      <protection/>
    </xf>
    <xf numFmtId="0" fontId="6" fillId="0" borderId="16" xfId="55" applyFont="1" applyBorder="1" applyAlignment="1">
      <alignment vertical="center" wrapText="1"/>
      <protection/>
    </xf>
    <xf numFmtId="0" fontId="8" fillId="0" borderId="11" xfId="0" applyFont="1" applyFill="1" applyBorder="1" applyAlignment="1">
      <alignment horizontal="left"/>
    </xf>
    <xf numFmtId="0" fontId="8" fillId="0" borderId="16" xfId="55" applyFont="1" applyBorder="1" applyAlignment="1">
      <alignment vertical="center"/>
      <protection/>
    </xf>
    <xf numFmtId="0" fontId="8" fillId="0" borderId="11" xfId="55" applyFont="1" applyBorder="1" applyAlignment="1">
      <alignment vertical="center"/>
      <protection/>
    </xf>
    <xf numFmtId="0" fontId="6" fillId="0" borderId="14" xfId="55" applyFont="1" applyBorder="1" applyAlignment="1">
      <alignment vertical="center"/>
      <protection/>
    </xf>
    <xf numFmtId="3" fontId="6" fillId="0" borderId="12" xfId="55" applyNumberFormat="1" applyFont="1" applyFill="1" applyBorder="1" applyAlignment="1">
      <alignment horizontal="right" vertical="center"/>
      <protection/>
    </xf>
    <xf numFmtId="0" fontId="6" fillId="0" borderId="11" xfId="55" applyFont="1" applyBorder="1" applyAlignment="1">
      <alignment vertical="center"/>
      <protection/>
    </xf>
    <xf numFmtId="3" fontId="8" fillId="33" borderId="17" xfId="55" applyNumberFormat="1" applyFont="1" applyFill="1" applyBorder="1" applyAlignment="1">
      <alignment horizontal="right" vertical="center"/>
      <protection/>
    </xf>
    <xf numFmtId="0" fontId="8" fillId="0" borderId="18" xfId="55" applyFont="1" applyBorder="1" applyAlignment="1">
      <alignment vertical="center"/>
      <protection/>
    </xf>
    <xf numFmtId="0" fontId="8" fillId="0" borderId="0" xfId="55" applyFont="1" applyAlignment="1">
      <alignment vertical="center"/>
      <protection/>
    </xf>
    <xf numFmtId="3" fontId="8" fillId="0" borderId="0" xfId="55" applyNumberFormat="1" applyFont="1" applyAlignment="1">
      <alignment vertical="center"/>
      <protection/>
    </xf>
    <xf numFmtId="164" fontId="8" fillId="0" borderId="0" xfId="55" applyNumberFormat="1" applyFont="1" applyAlignment="1">
      <alignment vertical="center"/>
      <protection/>
    </xf>
    <xf numFmtId="0" fontId="6" fillId="0" borderId="19" xfId="55" applyFont="1" applyBorder="1" applyAlignment="1">
      <alignment horizontal="center" vertical="center"/>
      <protection/>
    </xf>
    <xf numFmtId="3" fontId="6" fillId="0" borderId="20" xfId="55" applyNumberFormat="1" applyFont="1" applyBorder="1" applyAlignment="1">
      <alignment horizontal="center" vertical="center" wrapText="1"/>
      <protection/>
    </xf>
    <xf numFmtId="0" fontId="8" fillId="0" borderId="21" xfId="55" applyFont="1" applyBorder="1" applyAlignment="1">
      <alignment horizontal="center" vertical="center"/>
      <protection/>
    </xf>
    <xf numFmtId="0" fontId="8" fillId="0" borderId="22" xfId="55" applyFont="1" applyBorder="1" applyAlignment="1">
      <alignment horizontal="center" vertical="center"/>
      <protection/>
    </xf>
    <xf numFmtId="3" fontId="8" fillId="0" borderId="23" xfId="55" applyNumberFormat="1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left" vertical="center"/>
      <protection/>
    </xf>
    <xf numFmtId="49" fontId="6" fillId="0" borderId="22" xfId="55" applyNumberFormat="1" applyFont="1" applyBorder="1" applyAlignment="1">
      <alignment horizontal="center" vertical="center"/>
      <protection/>
    </xf>
    <xf numFmtId="3" fontId="6" fillId="0" borderId="23" xfId="55" applyNumberFormat="1" applyFont="1" applyBorder="1" applyAlignment="1">
      <alignment horizontal="right" vertical="center" wrapText="1"/>
      <protection/>
    </xf>
    <xf numFmtId="3" fontId="6" fillId="0" borderId="23" xfId="55" applyNumberFormat="1" applyFont="1" applyBorder="1" applyAlignment="1">
      <alignment vertical="center" wrapText="1"/>
      <protection/>
    </xf>
    <xf numFmtId="0" fontId="6" fillId="0" borderId="21" xfId="55" applyFont="1" applyBorder="1" applyAlignment="1">
      <alignment vertical="center"/>
      <protection/>
    </xf>
    <xf numFmtId="0" fontId="8" fillId="0" borderId="21" xfId="55" applyFont="1" applyBorder="1" applyAlignment="1">
      <alignment vertical="center"/>
      <protection/>
    </xf>
    <xf numFmtId="49" fontId="8" fillId="0" borderId="22" xfId="55" applyNumberFormat="1" applyFont="1" applyBorder="1" applyAlignment="1">
      <alignment horizontal="center" vertical="center"/>
      <protection/>
    </xf>
    <xf numFmtId="3" fontId="8" fillId="0" borderId="23" xfId="55" applyNumberFormat="1" applyFont="1" applyBorder="1" applyAlignment="1">
      <alignment vertical="center" wrapText="1"/>
      <protection/>
    </xf>
    <xf numFmtId="0" fontId="8" fillId="0" borderId="21" xfId="55" applyFont="1" applyBorder="1" applyAlignment="1">
      <alignment vertical="center" wrapText="1"/>
      <protection/>
    </xf>
    <xf numFmtId="0" fontId="5" fillId="33" borderId="21" xfId="0" applyFont="1" applyFill="1" applyBorder="1" applyAlignment="1">
      <alignment vertical="center" wrapText="1"/>
    </xf>
    <xf numFmtId="3" fontId="5" fillId="0" borderId="23" xfId="55" applyNumberFormat="1" applyFont="1" applyBorder="1" applyAlignment="1">
      <alignment vertical="center" wrapText="1"/>
      <protection/>
    </xf>
    <xf numFmtId="0" fontId="5" fillId="33" borderId="2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3" fontId="6" fillId="0" borderId="23" xfId="0" applyNumberFormat="1" applyFont="1" applyBorder="1" applyAlignment="1">
      <alignment vertical="center" wrapText="1"/>
    </xf>
    <xf numFmtId="0" fontId="8" fillId="0" borderId="21" xfId="55" applyFont="1" applyBorder="1" applyAlignment="1">
      <alignment horizontal="left" vertical="center" wrapText="1"/>
      <protection/>
    </xf>
    <xf numFmtId="3" fontId="8" fillId="33" borderId="23" xfId="55" applyNumberFormat="1" applyFont="1" applyFill="1" applyBorder="1" applyAlignment="1">
      <alignment vertical="center" wrapText="1"/>
      <protection/>
    </xf>
    <xf numFmtId="0" fontId="5" fillId="0" borderId="21" xfId="55" applyFont="1" applyBorder="1" applyAlignment="1">
      <alignment horizontal="left" vertical="center"/>
      <protection/>
    </xf>
    <xf numFmtId="0" fontId="5" fillId="0" borderId="21" xfId="55" applyFont="1" applyBorder="1" applyAlignment="1">
      <alignment vertical="center" wrapText="1"/>
      <protection/>
    </xf>
    <xf numFmtId="49" fontId="6" fillId="0" borderId="22" xfId="55" applyNumberFormat="1" applyFont="1" applyBorder="1" applyAlignment="1">
      <alignment vertical="center"/>
      <protection/>
    </xf>
    <xf numFmtId="0" fontId="5" fillId="0" borderId="21" xfId="55" applyFont="1" applyBorder="1" applyAlignment="1">
      <alignment horizontal="left" vertical="center" wrapText="1"/>
      <protection/>
    </xf>
    <xf numFmtId="0" fontId="6" fillId="0" borderId="22" xfId="55" applyFont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3" fontId="6" fillId="33" borderId="23" xfId="55" applyNumberFormat="1" applyFont="1" applyFill="1" applyBorder="1" applyAlignment="1">
      <alignment vertical="center" wrapText="1"/>
      <protection/>
    </xf>
    <xf numFmtId="164" fontId="6" fillId="0" borderId="22" xfId="55" applyNumberFormat="1" applyFont="1" applyBorder="1" applyAlignment="1">
      <alignment horizontal="center" vertical="center"/>
      <protection/>
    </xf>
    <xf numFmtId="3" fontId="5" fillId="33" borderId="23" xfId="0" applyNumberFormat="1" applyFont="1" applyFill="1" applyBorder="1" applyAlignment="1">
      <alignment vertical="center" wrapText="1"/>
    </xf>
    <xf numFmtId="0" fontId="8" fillId="0" borderId="22" xfId="55" applyNumberFormat="1" applyFont="1" applyBorder="1" applyAlignment="1">
      <alignment horizontal="center" vertical="center"/>
      <protection/>
    </xf>
    <xf numFmtId="3" fontId="7" fillId="33" borderId="23" xfId="55" applyNumberFormat="1" applyFont="1" applyFill="1" applyBorder="1" applyAlignment="1">
      <alignment vertical="center" wrapText="1"/>
      <protection/>
    </xf>
    <xf numFmtId="165" fontId="7" fillId="0" borderId="22" xfId="55" applyNumberFormat="1" applyFont="1" applyBorder="1" applyAlignment="1">
      <alignment horizontal="center" vertical="center"/>
      <protection/>
    </xf>
    <xf numFmtId="164" fontId="8" fillId="0" borderId="22" xfId="55" applyNumberFormat="1" applyFont="1" applyBorder="1" applyAlignment="1">
      <alignment horizontal="center" vertical="center"/>
      <protection/>
    </xf>
    <xf numFmtId="3" fontId="5" fillId="33" borderId="23" xfId="55" applyNumberFormat="1" applyFont="1" applyFill="1" applyBorder="1" applyAlignment="1">
      <alignment vertical="center" wrapText="1"/>
      <protection/>
    </xf>
    <xf numFmtId="0" fontId="6" fillId="0" borderId="21" xfId="55" applyFont="1" applyBorder="1" applyAlignment="1">
      <alignment vertical="center" wrapText="1"/>
      <protection/>
    </xf>
    <xf numFmtId="3" fontId="8" fillId="0" borderId="23" xfId="55" applyNumberFormat="1" applyFont="1" applyFill="1" applyBorder="1" applyAlignment="1">
      <alignment vertical="center" wrapText="1"/>
      <protection/>
    </xf>
    <xf numFmtId="3" fontId="6" fillId="0" borderId="23" xfId="55" applyNumberFormat="1" applyFont="1" applyFill="1" applyBorder="1" applyAlignment="1">
      <alignment vertical="center" wrapText="1"/>
      <protection/>
    </xf>
    <xf numFmtId="0" fontId="6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horizontal="left" wrapText="1"/>
    </xf>
    <xf numFmtId="49" fontId="6" fillId="0" borderId="11" xfId="55" applyNumberFormat="1" applyFont="1" applyBorder="1" applyAlignment="1">
      <alignment horizontal="center" vertical="center"/>
      <protection/>
    </xf>
    <xf numFmtId="164" fontId="6" fillId="0" borderId="11" xfId="55" applyNumberFormat="1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/>
      <protection/>
    </xf>
    <xf numFmtId="0" fontId="7" fillId="0" borderId="21" xfId="55" applyFont="1" applyBorder="1" applyAlignment="1">
      <alignment vertical="center" wrapText="1"/>
      <protection/>
    </xf>
    <xf numFmtId="0" fontId="8" fillId="0" borderId="21" xfId="0" applyFont="1" applyBorder="1" applyAlignment="1">
      <alignment vertical="center" wrapText="1"/>
    </xf>
    <xf numFmtId="49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vertical="center" wrapText="1"/>
    </xf>
    <xf numFmtId="0" fontId="6" fillId="0" borderId="22" xfId="55" applyFont="1" applyBorder="1" applyAlignment="1">
      <alignment vertical="center"/>
      <protection/>
    </xf>
    <xf numFmtId="0" fontId="6" fillId="0" borderId="24" xfId="55" applyFont="1" applyBorder="1" applyAlignment="1">
      <alignment horizontal="left" vertical="center" wrapText="1"/>
      <protection/>
    </xf>
    <xf numFmtId="0" fontId="6" fillId="0" borderId="25" xfId="55" applyFont="1" applyBorder="1" applyAlignment="1">
      <alignment vertical="center"/>
      <protection/>
    </xf>
    <xf numFmtId="3" fontId="6" fillId="0" borderId="26" xfId="55" applyNumberFormat="1" applyFont="1" applyBorder="1" applyAlignment="1">
      <alignment vertical="center" wrapText="1"/>
      <protection/>
    </xf>
    <xf numFmtId="0" fontId="6" fillId="0" borderId="0" xfId="0" applyFont="1" applyAlignment="1">
      <alignment/>
    </xf>
    <xf numFmtId="3" fontId="8" fillId="0" borderId="0" xfId="0" applyNumberFormat="1" applyFont="1" applyAlignment="1">
      <alignment horizontal="right" vertical="center"/>
    </xf>
    <xf numFmtId="3" fontId="6" fillId="0" borderId="0" xfId="55" applyNumberFormat="1" applyFont="1" applyAlignment="1">
      <alignment horizontal="right" vertical="center"/>
      <protection/>
    </xf>
    <xf numFmtId="0" fontId="6" fillId="0" borderId="27" xfId="55" applyFont="1" applyBorder="1" applyAlignment="1">
      <alignment horizontal="left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0" xfId="55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wrapText="1"/>
    </xf>
    <xf numFmtId="49" fontId="6" fillId="0" borderId="12" xfId="55" applyNumberFormat="1" applyFont="1" applyBorder="1" applyAlignment="1">
      <alignment horizontal="center" vertical="center"/>
      <protection/>
    </xf>
    <xf numFmtId="49" fontId="8" fillId="0" borderId="17" xfId="55" applyNumberFormat="1" applyFont="1" applyBorder="1" applyAlignment="1">
      <alignment horizontal="center" vertical="center"/>
      <protection/>
    </xf>
    <xf numFmtId="49" fontId="8" fillId="0" borderId="12" xfId="55" applyNumberFormat="1" applyFont="1" applyBorder="1" applyAlignment="1">
      <alignment horizontal="center"/>
      <protection/>
    </xf>
    <xf numFmtId="49" fontId="6" fillId="0" borderId="12" xfId="55" applyNumberFormat="1" applyFont="1" applyBorder="1" applyAlignment="1">
      <alignment horizontal="center"/>
      <protection/>
    </xf>
    <xf numFmtId="49" fontId="8" fillId="0" borderId="12" xfId="55" applyNumberFormat="1" applyFont="1" applyBorder="1" applyAlignment="1">
      <alignment horizontal="center" vertical="center"/>
      <protection/>
    </xf>
    <xf numFmtId="49" fontId="8" fillId="0" borderId="10" xfId="55" applyNumberFormat="1" applyFont="1" applyBorder="1" applyAlignment="1">
      <alignment horizontal="center" vertical="center"/>
      <protection/>
    </xf>
    <xf numFmtId="49" fontId="8" fillId="0" borderId="15" xfId="55" applyNumberFormat="1" applyFont="1" applyFill="1" applyBorder="1" applyAlignment="1">
      <alignment horizontal="center"/>
      <protection/>
    </xf>
    <xf numFmtId="49" fontId="6" fillId="0" borderId="12" xfId="55" applyNumberFormat="1" applyFont="1" applyFill="1" applyBorder="1" applyAlignment="1">
      <alignment horizontal="center"/>
      <protection/>
    </xf>
    <xf numFmtId="49" fontId="6" fillId="0" borderId="12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Border="1" applyAlignment="1">
      <alignment horizontal="center" wrapText="1"/>
      <protection/>
    </xf>
    <xf numFmtId="49" fontId="6" fillId="0" borderId="28" xfId="55" applyNumberFormat="1" applyFont="1" applyBorder="1" applyAlignment="1">
      <alignment horizontal="center" wrapText="1"/>
      <protection/>
    </xf>
    <xf numFmtId="49" fontId="6" fillId="0" borderId="29" xfId="55" applyNumberFormat="1" applyFont="1" applyBorder="1" applyAlignment="1">
      <alignment horizontal="center" wrapText="1"/>
      <protection/>
    </xf>
    <xf numFmtId="49" fontId="6" fillId="0" borderId="11" xfId="55" applyNumberFormat="1" applyFont="1" applyBorder="1" applyAlignment="1">
      <alignment horizontal="center"/>
      <protection/>
    </xf>
    <xf numFmtId="49" fontId="6" fillId="0" borderId="28" xfId="55" applyNumberFormat="1" applyFont="1" applyBorder="1" applyAlignment="1">
      <alignment horizontal="center"/>
      <protection/>
    </xf>
    <xf numFmtId="49" fontId="6" fillId="0" borderId="29" xfId="55" applyNumberFormat="1" applyFont="1" applyBorder="1" applyAlignment="1">
      <alignment horizontal="center"/>
      <protection/>
    </xf>
    <xf numFmtId="0" fontId="5" fillId="0" borderId="0" xfId="56" applyFont="1" applyBorder="1" applyAlignment="1">
      <alignment horizontal="center" wrapText="1"/>
      <protection/>
    </xf>
    <xf numFmtId="0" fontId="6" fillId="0" borderId="0" xfId="55" applyFont="1" applyAlignment="1">
      <alignment horizontal="center"/>
      <protection/>
    </xf>
    <xf numFmtId="0" fontId="6" fillId="0" borderId="30" xfId="55" applyFont="1" applyBorder="1" applyAlignment="1">
      <alignment horizontal="left" vertical="center"/>
      <protection/>
    </xf>
    <xf numFmtId="0" fontId="6" fillId="0" borderId="15" xfId="55" applyFont="1" applyBorder="1" applyAlignment="1">
      <alignment horizontal="left" vertical="center"/>
      <protection/>
    </xf>
    <xf numFmtId="0" fontId="6" fillId="0" borderId="30" xfId="55" applyFont="1" applyBorder="1" applyAlignment="1">
      <alignment horizontal="center" vertical="center"/>
      <protection/>
    </xf>
    <xf numFmtId="0" fontId="6" fillId="0" borderId="31" xfId="55" applyFont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/>
      <protection/>
    </xf>
    <xf numFmtId="49" fontId="8" fillId="0" borderId="17" xfId="55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69">
      <selection activeCell="I64" sqref="I64"/>
    </sheetView>
  </sheetViews>
  <sheetFormatPr defaultColWidth="9.140625" defaultRowHeight="15"/>
  <cols>
    <col min="2" max="2" width="46.421875" style="0" customWidth="1"/>
    <col min="3" max="3" width="21.7109375" style="0" customWidth="1"/>
    <col min="4" max="4" width="28.7109375" style="0" customWidth="1"/>
    <col min="8" max="8" width="12.7109375" style="0" customWidth="1"/>
    <col min="10" max="10" width="11.00390625" style="0" customWidth="1"/>
    <col min="11" max="11" width="10.140625" style="0" customWidth="1"/>
    <col min="12" max="12" width="13.57421875" style="0" customWidth="1"/>
    <col min="13" max="13" width="9.140625" style="0" customWidth="1"/>
  </cols>
  <sheetData>
    <row r="1" spans="1:4" ht="16.5">
      <c r="A1" s="98"/>
      <c r="B1" s="98"/>
      <c r="C1" s="98"/>
      <c r="D1" s="98"/>
    </row>
    <row r="2" spans="1:4" ht="23.25" customHeight="1">
      <c r="A2" s="104" t="s">
        <v>126</v>
      </c>
      <c r="B2" s="104"/>
      <c r="C2" s="104"/>
      <c r="D2" s="6"/>
    </row>
    <row r="3" spans="1:4" ht="16.5">
      <c r="A3" s="105" t="s">
        <v>140</v>
      </c>
      <c r="B3" s="106"/>
      <c r="C3" s="106"/>
      <c r="D3" s="6"/>
    </row>
    <row r="4" spans="1:4" ht="16.5">
      <c r="A4" s="8"/>
      <c r="B4" s="8"/>
      <c r="C4" s="8"/>
      <c r="D4" s="99" t="s">
        <v>0</v>
      </c>
    </row>
    <row r="5" spans="1:4" ht="16.5">
      <c r="A5" s="8"/>
      <c r="B5" s="8"/>
      <c r="C5" s="8"/>
      <c r="D5" s="6"/>
    </row>
    <row r="6" spans="1:4" ht="16.5">
      <c r="A6" s="102" t="s">
        <v>125</v>
      </c>
      <c r="B6" s="102"/>
      <c r="C6" s="102"/>
      <c r="D6" s="102"/>
    </row>
    <row r="7" spans="1:4" ht="16.5">
      <c r="A7" s="103"/>
      <c r="B7" s="103"/>
      <c r="C7" s="103"/>
      <c r="D7" s="103"/>
    </row>
    <row r="8" spans="1:4" ht="16.5">
      <c r="A8" s="43"/>
      <c r="B8" s="43"/>
      <c r="C8" s="43"/>
      <c r="D8" s="44"/>
    </row>
    <row r="9" spans="1:4" ht="16.5">
      <c r="A9" s="43"/>
      <c r="B9" s="45"/>
      <c r="C9" s="45"/>
      <c r="D9" s="100" t="s">
        <v>1</v>
      </c>
    </row>
    <row r="10" spans="1:4" ht="16.5">
      <c r="A10" s="7"/>
      <c r="B10" s="101" t="s">
        <v>2</v>
      </c>
      <c r="C10" s="46" t="s">
        <v>3</v>
      </c>
      <c r="D10" s="47" t="s">
        <v>4</v>
      </c>
    </row>
    <row r="11" spans="1:4" ht="16.5">
      <c r="A11" s="7"/>
      <c r="B11" s="48">
        <v>1</v>
      </c>
      <c r="C11" s="49">
        <v>2</v>
      </c>
      <c r="D11" s="50">
        <v>3</v>
      </c>
    </row>
    <row r="12" spans="1:8" ht="16.5">
      <c r="A12" s="7"/>
      <c r="B12" s="51" t="s">
        <v>5</v>
      </c>
      <c r="C12" s="52"/>
      <c r="D12" s="53">
        <f>D13+D24+D21</f>
        <v>116642</v>
      </c>
      <c r="H12" s="1"/>
    </row>
    <row r="13" spans="1:8" ht="16.5">
      <c r="A13" s="7"/>
      <c r="B13" s="51" t="s">
        <v>6</v>
      </c>
      <c r="C13" s="52"/>
      <c r="D13" s="54">
        <f>D14</f>
        <v>42682</v>
      </c>
      <c r="H13" s="2"/>
    </row>
    <row r="14" spans="1:8" ht="12.75" customHeight="1">
      <c r="A14" s="7"/>
      <c r="B14" s="55" t="s">
        <v>7</v>
      </c>
      <c r="C14" s="52"/>
      <c r="D14" s="54">
        <f>+D15+D18</f>
        <v>42682</v>
      </c>
      <c r="H14" s="2"/>
    </row>
    <row r="15" spans="1:8" ht="16.5">
      <c r="A15" s="7"/>
      <c r="B15" s="55" t="s">
        <v>8</v>
      </c>
      <c r="C15" s="52"/>
      <c r="D15" s="54">
        <f>D16</f>
        <v>35682</v>
      </c>
      <c r="H15" s="2"/>
    </row>
    <row r="16" spans="1:8" ht="16.5">
      <c r="A16" s="7"/>
      <c r="B16" s="55" t="s">
        <v>122</v>
      </c>
      <c r="C16" s="52" t="s">
        <v>9</v>
      </c>
      <c r="D16" s="54">
        <v>35682</v>
      </c>
      <c r="H16" s="2"/>
    </row>
    <row r="17" spans="1:8" ht="16.5">
      <c r="A17" s="7"/>
      <c r="B17" s="56" t="s">
        <v>123</v>
      </c>
      <c r="C17" s="57" t="s">
        <v>10</v>
      </c>
      <c r="D17" s="58">
        <v>35682</v>
      </c>
      <c r="H17" s="2"/>
    </row>
    <row r="18" spans="1:8" ht="16.5">
      <c r="A18" s="7"/>
      <c r="B18" s="55" t="s">
        <v>141</v>
      </c>
      <c r="C18" s="52"/>
      <c r="D18" s="54">
        <f>D19</f>
        <v>7000</v>
      </c>
      <c r="H18" s="3"/>
    </row>
    <row r="19" spans="1:8" ht="16.5">
      <c r="A19" s="7"/>
      <c r="B19" s="51" t="s">
        <v>11</v>
      </c>
      <c r="C19" s="52" t="s">
        <v>12</v>
      </c>
      <c r="D19" s="54">
        <f>D20</f>
        <v>7000</v>
      </c>
      <c r="H19" s="2"/>
    </row>
    <row r="20" spans="1:8" ht="16.5">
      <c r="A20" s="7"/>
      <c r="B20" s="56" t="s">
        <v>13</v>
      </c>
      <c r="C20" s="57" t="s">
        <v>14</v>
      </c>
      <c r="D20" s="58">
        <v>7000</v>
      </c>
      <c r="H20" s="2"/>
    </row>
    <row r="21" spans="1:8" ht="16.5">
      <c r="A21" s="7"/>
      <c r="B21" s="51" t="s">
        <v>15</v>
      </c>
      <c r="C21" s="52"/>
      <c r="D21" s="54">
        <f>D22</f>
        <v>14000</v>
      </c>
      <c r="H21" s="2"/>
    </row>
    <row r="22" spans="1:8" ht="16.5">
      <c r="A22" s="7"/>
      <c r="B22" s="55" t="s">
        <v>16</v>
      </c>
      <c r="C22" s="52" t="s">
        <v>17</v>
      </c>
      <c r="D22" s="54">
        <f>D23</f>
        <v>14000</v>
      </c>
      <c r="H22" s="2"/>
    </row>
    <row r="23" spans="1:8" ht="33">
      <c r="A23" s="7"/>
      <c r="B23" s="59" t="s">
        <v>142</v>
      </c>
      <c r="C23" s="57" t="s">
        <v>18</v>
      </c>
      <c r="D23" s="58">
        <v>14000</v>
      </c>
      <c r="H23" s="2"/>
    </row>
    <row r="24" spans="1:8" ht="16.5">
      <c r="A24" s="7"/>
      <c r="B24" s="60" t="s">
        <v>143</v>
      </c>
      <c r="C24" s="52"/>
      <c r="D24" s="61">
        <v>59960</v>
      </c>
      <c r="H24" s="2"/>
    </row>
    <row r="25" spans="1:8" ht="16.5">
      <c r="A25" s="7"/>
      <c r="B25" s="62" t="s">
        <v>19</v>
      </c>
      <c r="C25" s="52" t="s">
        <v>20</v>
      </c>
      <c r="D25" s="61">
        <f>D27+D28+D29</f>
        <v>59960</v>
      </c>
      <c r="H25" s="4"/>
    </row>
    <row r="26" spans="1:8" ht="33">
      <c r="A26" s="7"/>
      <c r="B26" s="63" t="s">
        <v>134</v>
      </c>
      <c r="C26" s="52" t="s">
        <v>21</v>
      </c>
      <c r="D26" s="64">
        <f>+D27+D28+D29</f>
        <v>59960</v>
      </c>
      <c r="H26" s="2"/>
    </row>
    <row r="27" spans="1:8" ht="33">
      <c r="A27" s="7"/>
      <c r="B27" s="65" t="s">
        <v>139</v>
      </c>
      <c r="C27" s="57"/>
      <c r="D27" s="66">
        <v>42874</v>
      </c>
      <c r="H27" s="5"/>
    </row>
    <row r="28" spans="1:8" ht="33">
      <c r="A28" s="7"/>
      <c r="B28" s="65" t="s">
        <v>137</v>
      </c>
      <c r="C28" s="57"/>
      <c r="D28" s="66">
        <v>15340</v>
      </c>
      <c r="H28" s="2"/>
    </row>
    <row r="29" spans="1:8" ht="33">
      <c r="A29" s="7"/>
      <c r="B29" s="65" t="s">
        <v>144</v>
      </c>
      <c r="C29" s="57"/>
      <c r="D29" s="66">
        <v>1746</v>
      </c>
      <c r="H29" s="2"/>
    </row>
    <row r="30" spans="1:8" ht="16.5">
      <c r="A30" s="7"/>
      <c r="B30" s="67" t="s">
        <v>22</v>
      </c>
      <c r="C30" s="52"/>
      <c r="D30" s="64">
        <f>+D31</f>
        <v>115644</v>
      </c>
      <c r="H30" s="2"/>
    </row>
    <row r="31" spans="1:8" ht="33">
      <c r="A31" s="7"/>
      <c r="B31" s="68" t="s">
        <v>164</v>
      </c>
      <c r="C31" s="69"/>
      <c r="D31" s="64">
        <f>+D32+D85</f>
        <v>115644</v>
      </c>
      <c r="H31" s="2"/>
    </row>
    <row r="32" spans="1:8" ht="16.5">
      <c r="A32" s="7"/>
      <c r="B32" s="70" t="s">
        <v>23</v>
      </c>
      <c r="C32" s="71"/>
      <c r="D32" s="64">
        <f>D33+D46+D78+D81</f>
        <v>31034</v>
      </c>
      <c r="H32" s="2"/>
    </row>
    <row r="33" spans="1:8" ht="16.5">
      <c r="A33" s="7"/>
      <c r="B33" s="55" t="s">
        <v>24</v>
      </c>
      <c r="C33" s="72">
        <v>10</v>
      </c>
      <c r="D33" s="73">
        <f>D34+D38+D40</f>
        <v>10720</v>
      </c>
      <c r="H33" s="2"/>
    </row>
    <row r="34" spans="1:8" ht="16.5">
      <c r="A34" s="7"/>
      <c r="B34" s="55" t="s">
        <v>25</v>
      </c>
      <c r="C34" s="74" t="s">
        <v>26</v>
      </c>
      <c r="D34" s="75">
        <f>D35+D36+D37</f>
        <v>8000</v>
      </c>
      <c r="H34" s="2"/>
    </row>
    <row r="35" spans="1:8" ht="16.5">
      <c r="A35" s="7"/>
      <c r="B35" s="56" t="s">
        <v>124</v>
      </c>
      <c r="C35" s="76" t="s">
        <v>27</v>
      </c>
      <c r="D35" s="77">
        <v>7753</v>
      </c>
      <c r="H35" s="2"/>
    </row>
    <row r="36" spans="1:8" ht="33">
      <c r="A36" s="7"/>
      <c r="B36" s="59" t="s">
        <v>163</v>
      </c>
      <c r="C36" s="78" t="s">
        <v>28</v>
      </c>
      <c r="D36" s="77">
        <v>79</v>
      </c>
      <c r="H36" s="2"/>
    </row>
    <row r="37" spans="1:8" ht="16.5">
      <c r="A37" s="7"/>
      <c r="B37" s="59" t="s">
        <v>162</v>
      </c>
      <c r="C37" s="78" t="s">
        <v>29</v>
      </c>
      <c r="D37" s="77">
        <v>168</v>
      </c>
      <c r="H37" s="2"/>
    </row>
    <row r="38" spans="1:8" ht="16.5">
      <c r="A38" s="7"/>
      <c r="B38" s="55" t="s">
        <v>30</v>
      </c>
      <c r="C38" s="79" t="s">
        <v>31</v>
      </c>
      <c r="D38" s="80">
        <f>+D39</f>
        <v>520</v>
      </c>
      <c r="H38" s="2"/>
    </row>
    <row r="39" spans="1:8" ht="16.5">
      <c r="A39" s="7"/>
      <c r="B39" s="56" t="s">
        <v>32</v>
      </c>
      <c r="C39" s="57" t="s">
        <v>33</v>
      </c>
      <c r="D39" s="77">
        <v>520</v>
      </c>
      <c r="H39" s="2"/>
    </row>
    <row r="40" spans="1:8" ht="16.5">
      <c r="A40" s="7"/>
      <c r="B40" s="55" t="s">
        <v>34</v>
      </c>
      <c r="C40" s="74" t="s">
        <v>35</v>
      </c>
      <c r="D40" s="75">
        <f>D41+D42+D43+D44+D45</f>
        <v>2200</v>
      </c>
      <c r="H40" s="2"/>
    </row>
    <row r="41" spans="1:8" ht="16.5">
      <c r="A41" s="7"/>
      <c r="B41" s="56" t="s">
        <v>36</v>
      </c>
      <c r="C41" s="57" t="s">
        <v>37</v>
      </c>
      <c r="D41" s="77">
        <v>1664</v>
      </c>
      <c r="H41" s="2"/>
    </row>
    <row r="42" spans="1:8" ht="16.5">
      <c r="A42" s="7"/>
      <c r="B42" s="56" t="s">
        <v>38</v>
      </c>
      <c r="C42" s="57" t="s">
        <v>39</v>
      </c>
      <c r="D42" s="77">
        <v>40</v>
      </c>
      <c r="H42" s="2"/>
    </row>
    <row r="43" spans="1:8" ht="16.5">
      <c r="A43" s="7"/>
      <c r="B43" s="56" t="s">
        <v>40</v>
      </c>
      <c r="C43" s="57" t="s">
        <v>41</v>
      </c>
      <c r="D43" s="77">
        <v>416</v>
      </c>
      <c r="H43" s="2"/>
    </row>
    <row r="44" spans="1:8" ht="33">
      <c r="A44" s="7"/>
      <c r="B44" s="59" t="s">
        <v>42</v>
      </c>
      <c r="C44" s="57" t="s">
        <v>43</v>
      </c>
      <c r="D44" s="77">
        <v>12</v>
      </c>
      <c r="H44" s="2"/>
    </row>
    <row r="45" spans="1:4" ht="16.5">
      <c r="A45" s="7"/>
      <c r="B45" s="59" t="s">
        <v>161</v>
      </c>
      <c r="C45" s="57" t="s">
        <v>44</v>
      </c>
      <c r="D45" s="77">
        <v>68</v>
      </c>
    </row>
    <row r="46" spans="1:4" ht="16.5">
      <c r="A46" s="7"/>
      <c r="B46" s="81" t="s">
        <v>45</v>
      </c>
      <c r="C46" s="71">
        <v>20</v>
      </c>
      <c r="D46" s="64">
        <f>D47+D58+D60+D64+D68+D69+D70+D71+D73</f>
        <v>4514</v>
      </c>
    </row>
    <row r="47" spans="1:4" ht="16.5">
      <c r="A47" s="7"/>
      <c r="B47" s="81" t="s">
        <v>46</v>
      </c>
      <c r="C47" s="74" t="s">
        <v>47</v>
      </c>
      <c r="D47" s="73">
        <f>D48+D49+D50+D51+D52+D53+D54+D55+D57</f>
        <v>2325</v>
      </c>
    </row>
    <row r="48" spans="1:4" ht="16.5">
      <c r="A48" s="7"/>
      <c r="B48" s="56" t="s">
        <v>48</v>
      </c>
      <c r="C48" s="57" t="s">
        <v>49</v>
      </c>
      <c r="D48" s="66">
        <v>300</v>
      </c>
    </row>
    <row r="49" spans="1:4" ht="16.5">
      <c r="A49" s="7"/>
      <c r="B49" s="56" t="s">
        <v>50</v>
      </c>
      <c r="C49" s="57" t="s">
        <v>51</v>
      </c>
      <c r="D49" s="66">
        <v>50</v>
      </c>
    </row>
    <row r="50" spans="1:4" ht="16.5">
      <c r="A50" s="7"/>
      <c r="B50" s="59" t="s">
        <v>52</v>
      </c>
      <c r="C50" s="57" t="s">
        <v>53</v>
      </c>
      <c r="D50" s="66">
        <v>300</v>
      </c>
    </row>
    <row r="51" spans="1:4" ht="16.5">
      <c r="A51" s="7"/>
      <c r="B51" s="59" t="s">
        <v>54</v>
      </c>
      <c r="C51" s="57" t="s">
        <v>55</v>
      </c>
      <c r="D51" s="66">
        <v>40</v>
      </c>
    </row>
    <row r="52" spans="1:4" ht="16.5">
      <c r="A52" s="7"/>
      <c r="B52" s="59" t="s">
        <v>56</v>
      </c>
      <c r="C52" s="57" t="s">
        <v>57</v>
      </c>
      <c r="D52" s="66">
        <v>500</v>
      </c>
    </row>
    <row r="53" spans="1:4" ht="16.5">
      <c r="A53" s="7"/>
      <c r="B53" s="59" t="s">
        <v>58</v>
      </c>
      <c r="C53" s="57" t="s">
        <v>59</v>
      </c>
      <c r="D53" s="66">
        <v>200</v>
      </c>
    </row>
    <row r="54" spans="1:4" ht="16.5">
      <c r="A54" s="7"/>
      <c r="B54" s="59" t="s">
        <v>60</v>
      </c>
      <c r="C54" s="57" t="s">
        <v>61</v>
      </c>
      <c r="D54" s="66">
        <v>10</v>
      </c>
    </row>
    <row r="55" spans="1:4" ht="16.5">
      <c r="A55" s="7"/>
      <c r="B55" s="59" t="s">
        <v>62</v>
      </c>
      <c r="C55" s="57" t="s">
        <v>63</v>
      </c>
      <c r="D55" s="66">
        <v>200</v>
      </c>
    </row>
    <row r="56" spans="1:4" ht="33">
      <c r="A56" s="7"/>
      <c r="B56" s="59" t="s">
        <v>157</v>
      </c>
      <c r="C56" s="57" t="s">
        <v>64</v>
      </c>
      <c r="D56" s="66"/>
    </row>
    <row r="57" spans="1:4" ht="33">
      <c r="A57" s="7"/>
      <c r="B57" s="59" t="s">
        <v>65</v>
      </c>
      <c r="C57" s="57" t="s">
        <v>66</v>
      </c>
      <c r="D57" s="66">
        <v>725</v>
      </c>
    </row>
    <row r="58" spans="1:4" ht="16.5">
      <c r="A58" s="7"/>
      <c r="B58" s="81" t="s">
        <v>67</v>
      </c>
      <c r="C58" s="74" t="s">
        <v>68</v>
      </c>
      <c r="D58" s="73">
        <v>1000</v>
      </c>
    </row>
    <row r="59" spans="1:4" ht="16.5">
      <c r="A59" s="7"/>
      <c r="B59" s="81" t="s">
        <v>156</v>
      </c>
      <c r="C59" s="74" t="s">
        <v>69</v>
      </c>
      <c r="D59" s="73"/>
    </row>
    <row r="60" spans="1:4" ht="16.5">
      <c r="A60" s="7"/>
      <c r="B60" s="81" t="s">
        <v>70</v>
      </c>
      <c r="C60" s="74" t="s">
        <v>71</v>
      </c>
      <c r="D60" s="73">
        <v>25</v>
      </c>
    </row>
    <row r="61" spans="1:4" ht="16.5">
      <c r="A61" s="7"/>
      <c r="B61" s="59" t="s">
        <v>154</v>
      </c>
      <c r="C61" s="57" t="s">
        <v>72</v>
      </c>
      <c r="D61" s="66">
        <v>5</v>
      </c>
    </row>
    <row r="62" spans="1:4" ht="16.5">
      <c r="A62" s="7"/>
      <c r="B62" s="59" t="s">
        <v>155</v>
      </c>
      <c r="C62" s="57" t="s">
        <v>73</v>
      </c>
      <c r="D62" s="66"/>
    </row>
    <row r="63" spans="1:4" ht="16.5">
      <c r="A63" s="7"/>
      <c r="B63" s="59" t="s">
        <v>74</v>
      </c>
      <c r="C63" s="57" t="s">
        <v>75</v>
      </c>
      <c r="D63" s="66">
        <v>20</v>
      </c>
    </row>
    <row r="64" spans="1:4" ht="16.5">
      <c r="A64" s="7"/>
      <c r="B64" s="55" t="s">
        <v>76</v>
      </c>
      <c r="C64" s="74" t="s">
        <v>77</v>
      </c>
      <c r="D64" s="73">
        <v>230</v>
      </c>
    </row>
    <row r="65" spans="1:4" ht="16.5">
      <c r="A65" s="7"/>
      <c r="B65" s="56" t="s">
        <v>78</v>
      </c>
      <c r="C65" s="57" t="s">
        <v>79</v>
      </c>
      <c r="D65" s="82">
        <v>200</v>
      </c>
    </row>
    <row r="66" spans="1:4" ht="16.5">
      <c r="A66" s="7"/>
      <c r="B66" s="56" t="s">
        <v>80</v>
      </c>
      <c r="C66" s="57" t="s">
        <v>81</v>
      </c>
      <c r="D66" s="82">
        <v>30</v>
      </c>
    </row>
    <row r="67" spans="1:4" ht="16.5">
      <c r="A67" s="7"/>
      <c r="B67" s="55" t="s">
        <v>158</v>
      </c>
      <c r="C67" s="74" t="s">
        <v>82</v>
      </c>
      <c r="D67" s="83"/>
    </row>
    <row r="68" spans="1:4" ht="16.5">
      <c r="A68" s="7"/>
      <c r="B68" s="55" t="s">
        <v>83</v>
      </c>
      <c r="C68" s="74" t="s">
        <v>84</v>
      </c>
      <c r="D68" s="73">
        <v>100</v>
      </c>
    </row>
    <row r="69" spans="1:4" ht="16.5">
      <c r="A69" s="7"/>
      <c r="B69" s="55" t="s">
        <v>85</v>
      </c>
      <c r="C69" s="74" t="s">
        <v>86</v>
      </c>
      <c r="D69" s="73">
        <v>25</v>
      </c>
    </row>
    <row r="70" spans="1:4" ht="16.5">
      <c r="A70" s="7"/>
      <c r="B70" s="55" t="s">
        <v>87</v>
      </c>
      <c r="C70" s="74" t="s">
        <v>88</v>
      </c>
      <c r="D70" s="83">
        <v>19</v>
      </c>
    </row>
    <row r="71" spans="1:4" ht="33">
      <c r="A71" s="7"/>
      <c r="B71" s="81" t="s">
        <v>149</v>
      </c>
      <c r="C71" s="74" t="s">
        <v>89</v>
      </c>
      <c r="D71" s="83">
        <v>10</v>
      </c>
    </row>
    <row r="72" spans="1:4" ht="33">
      <c r="A72" s="7"/>
      <c r="B72" s="59" t="s">
        <v>150</v>
      </c>
      <c r="C72" s="57" t="s">
        <v>90</v>
      </c>
      <c r="D72" s="82">
        <v>10</v>
      </c>
    </row>
    <row r="73" spans="1:4" ht="16.5">
      <c r="A73" s="7"/>
      <c r="B73" s="55" t="s">
        <v>91</v>
      </c>
      <c r="C73" s="74" t="s">
        <v>92</v>
      </c>
      <c r="D73" s="73">
        <f>D75+D76+D77</f>
        <v>780</v>
      </c>
    </row>
    <row r="74" spans="1:4" ht="16.5">
      <c r="A74" s="7"/>
      <c r="B74" s="56" t="s">
        <v>159</v>
      </c>
      <c r="C74" s="57" t="s">
        <v>93</v>
      </c>
      <c r="D74" s="66"/>
    </row>
    <row r="75" spans="1:4" ht="16.5">
      <c r="A75" s="7"/>
      <c r="B75" s="56" t="s">
        <v>151</v>
      </c>
      <c r="C75" s="57" t="s">
        <v>94</v>
      </c>
      <c r="D75" s="66">
        <v>19</v>
      </c>
    </row>
    <row r="76" spans="1:4" ht="16.5">
      <c r="A76" s="7"/>
      <c r="B76" s="56" t="s">
        <v>95</v>
      </c>
      <c r="C76" s="57" t="s">
        <v>96</v>
      </c>
      <c r="D76" s="66">
        <v>150</v>
      </c>
    </row>
    <row r="77" spans="1:4" ht="16.5">
      <c r="A77" s="7"/>
      <c r="B77" s="56" t="s">
        <v>152</v>
      </c>
      <c r="C77" s="57" t="s">
        <v>97</v>
      </c>
      <c r="D77" s="66">
        <v>611</v>
      </c>
    </row>
    <row r="78" spans="1:4" ht="16.5">
      <c r="A78" s="7"/>
      <c r="B78" s="84" t="s">
        <v>98</v>
      </c>
      <c r="C78" s="52">
        <v>55</v>
      </c>
      <c r="D78" s="64">
        <f>+D79</f>
        <v>0</v>
      </c>
    </row>
    <row r="79" spans="1:4" ht="16.5">
      <c r="A79" s="7"/>
      <c r="B79" s="85" t="s">
        <v>99</v>
      </c>
      <c r="C79" s="57" t="s">
        <v>100</v>
      </c>
      <c r="D79" s="64">
        <f>+D80</f>
        <v>0</v>
      </c>
    </row>
    <row r="80" spans="1:4" ht="16.5">
      <c r="A80" s="7"/>
      <c r="B80" s="85" t="s">
        <v>101</v>
      </c>
      <c r="C80" s="57" t="s">
        <v>102</v>
      </c>
      <c r="D80" s="73"/>
    </row>
    <row r="81" spans="1:4" ht="49.5">
      <c r="A81" s="7"/>
      <c r="B81" s="68" t="s">
        <v>153</v>
      </c>
      <c r="C81" s="52">
        <v>65</v>
      </c>
      <c r="D81" s="73">
        <f>D83+D84</f>
        <v>15800</v>
      </c>
    </row>
    <row r="82" spans="1:4" ht="33">
      <c r="A82" s="7"/>
      <c r="B82" s="86" t="s">
        <v>131</v>
      </c>
      <c r="C82" s="87" t="s">
        <v>103</v>
      </c>
      <c r="D82" s="73">
        <f>+D83+D84</f>
        <v>15800</v>
      </c>
    </row>
    <row r="83" spans="1:4" ht="16.5">
      <c r="A83" s="7"/>
      <c r="B83" s="56" t="s">
        <v>130</v>
      </c>
      <c r="C83" s="87"/>
      <c r="D83" s="66">
        <v>15340</v>
      </c>
    </row>
    <row r="84" spans="1:4" ht="16.5">
      <c r="A84" s="7"/>
      <c r="B84" s="56" t="s">
        <v>129</v>
      </c>
      <c r="C84" s="88"/>
      <c r="D84" s="66">
        <v>460</v>
      </c>
    </row>
    <row r="85" spans="1:4" ht="16.5">
      <c r="A85" s="7"/>
      <c r="B85" s="55" t="s">
        <v>104</v>
      </c>
      <c r="C85" s="71">
        <v>70</v>
      </c>
      <c r="D85" s="83">
        <f>D87+D92+D93+D94</f>
        <v>84610</v>
      </c>
    </row>
    <row r="86" spans="1:4" ht="16.5">
      <c r="A86" s="7"/>
      <c r="B86" s="55" t="s">
        <v>105</v>
      </c>
      <c r="C86" s="89">
        <v>71</v>
      </c>
      <c r="D86" s="73">
        <f>+D87+D93+D94</f>
        <v>84610</v>
      </c>
    </row>
    <row r="87" spans="1:4" ht="16.5">
      <c r="A87" s="7"/>
      <c r="B87" s="55" t="s">
        <v>106</v>
      </c>
      <c r="C87" s="71" t="s">
        <v>107</v>
      </c>
      <c r="D87" s="64">
        <f>D88</f>
        <v>84160</v>
      </c>
    </row>
    <row r="88" spans="1:4" ht="16.5">
      <c r="A88" s="7"/>
      <c r="B88" s="56" t="s">
        <v>160</v>
      </c>
      <c r="C88" s="57" t="s">
        <v>108</v>
      </c>
      <c r="D88" s="66">
        <f>D89+D90+D91</f>
        <v>84160</v>
      </c>
    </row>
    <row r="89" spans="1:4" ht="33">
      <c r="A89" s="7"/>
      <c r="B89" s="90" t="s">
        <v>148</v>
      </c>
      <c r="C89" s="49"/>
      <c r="D89" s="66">
        <v>40000</v>
      </c>
    </row>
    <row r="90" spans="1:4" ht="16.5">
      <c r="A90" s="7"/>
      <c r="B90" s="90" t="s">
        <v>146</v>
      </c>
      <c r="C90" s="49"/>
      <c r="D90" s="77">
        <v>42874</v>
      </c>
    </row>
    <row r="91" spans="1:4" ht="16.5">
      <c r="A91" s="7"/>
      <c r="B91" s="90" t="s">
        <v>129</v>
      </c>
      <c r="C91" s="49"/>
      <c r="D91" s="77">
        <v>1286</v>
      </c>
    </row>
    <row r="92" spans="1:4" ht="16.5">
      <c r="A92" s="7"/>
      <c r="B92" s="91" t="s">
        <v>145</v>
      </c>
      <c r="C92" s="92" t="s">
        <v>109</v>
      </c>
      <c r="D92" s="93">
        <v>0</v>
      </c>
    </row>
    <row r="93" spans="1:4" ht="33">
      <c r="A93" s="7"/>
      <c r="B93" s="59" t="s">
        <v>110</v>
      </c>
      <c r="C93" s="57" t="s">
        <v>111</v>
      </c>
      <c r="D93" s="82">
        <v>400</v>
      </c>
    </row>
    <row r="94" spans="1:4" ht="16.5">
      <c r="A94" s="7"/>
      <c r="B94" s="56" t="s">
        <v>112</v>
      </c>
      <c r="C94" s="57" t="s">
        <v>113</v>
      </c>
      <c r="D94" s="82">
        <v>50</v>
      </c>
    </row>
    <row r="95" spans="1:4" ht="16.5">
      <c r="A95" s="7"/>
      <c r="B95" s="70" t="s">
        <v>114</v>
      </c>
      <c r="C95" s="94"/>
      <c r="D95" s="61">
        <f>+D12-D30</f>
        <v>998</v>
      </c>
    </row>
    <row r="96" spans="1:4" ht="16.5">
      <c r="A96" s="7"/>
      <c r="B96" s="95" t="s">
        <v>147</v>
      </c>
      <c r="C96" s="96"/>
      <c r="D96" s="97">
        <v>26615</v>
      </c>
    </row>
  </sheetData>
  <sheetProtection selectLockedCells="1" selectUnlockedCells="1"/>
  <mergeCells count="4">
    <mergeCell ref="A6:D6"/>
    <mergeCell ref="A7:D7"/>
    <mergeCell ref="A2:C2"/>
    <mergeCell ref="A3:C3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14" formula="1"/>
    <ignoredError sqref="C17 C35:C37 C39 C41:C45 C48:C57 C61:C6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">
      <selection activeCell="G12" sqref="G12"/>
    </sheetView>
  </sheetViews>
  <sheetFormatPr defaultColWidth="9.140625" defaultRowHeight="15"/>
  <cols>
    <col min="1" max="1" width="70.7109375" style="0" customWidth="1"/>
    <col min="2" max="2" width="11.7109375" style="0" customWidth="1"/>
    <col min="3" max="3" width="5.421875" style="0" customWidth="1"/>
    <col min="4" max="4" width="9.140625" style="0" customWidth="1"/>
    <col min="5" max="5" width="17.28125" style="0" customWidth="1"/>
  </cols>
  <sheetData>
    <row r="1" spans="1:5" ht="16.5">
      <c r="A1" s="13" t="s">
        <v>126</v>
      </c>
      <c r="B1" s="7"/>
      <c r="C1" s="7"/>
      <c r="D1" s="7"/>
      <c r="E1" s="7"/>
    </row>
    <row r="2" spans="1:3" ht="16.5">
      <c r="A2" s="14" t="s">
        <v>140</v>
      </c>
      <c r="B2" s="9"/>
      <c r="C2" s="9"/>
    </row>
    <row r="3" spans="1:5" ht="16.5">
      <c r="A3" s="7"/>
      <c r="B3" s="13"/>
      <c r="C3" s="13"/>
      <c r="D3" s="107" t="s">
        <v>165</v>
      </c>
      <c r="E3" s="107"/>
    </row>
    <row r="4" spans="1:5" ht="16.5">
      <c r="A4" s="7"/>
      <c r="B4" s="13"/>
      <c r="C4" s="13"/>
      <c r="D4" s="10"/>
      <c r="E4" s="11"/>
    </row>
    <row r="5" spans="1:5" ht="16.5">
      <c r="A5" s="9"/>
      <c r="B5" s="9"/>
      <c r="C5" s="9"/>
      <c r="D5" s="9"/>
      <c r="E5" s="9"/>
    </row>
    <row r="6" spans="1:5" ht="16.5">
      <c r="A6" s="9"/>
      <c r="B6" s="9"/>
      <c r="C6" s="9"/>
      <c r="D6" s="9"/>
      <c r="E6" s="9"/>
    </row>
    <row r="7" spans="1:5" ht="15" customHeight="1">
      <c r="A7" s="123" t="s">
        <v>125</v>
      </c>
      <c r="B7" s="123"/>
      <c r="C7" s="123"/>
      <c r="D7" s="123"/>
      <c r="E7" s="123"/>
    </row>
    <row r="8" spans="1:5" ht="15.75" customHeight="1">
      <c r="A8" s="124" t="s">
        <v>127</v>
      </c>
      <c r="B8" s="124"/>
      <c r="C8" s="124"/>
      <c r="D8" s="124"/>
      <c r="E8" s="124"/>
    </row>
    <row r="9" spans="1:5" ht="16.5">
      <c r="A9" s="15"/>
      <c r="B9" s="15"/>
      <c r="C9" s="15"/>
      <c r="D9" s="15"/>
      <c r="E9" s="15"/>
    </row>
    <row r="10" spans="1:5" ht="16.5">
      <c r="A10" s="15"/>
      <c r="B10" s="15"/>
      <c r="C10" s="15"/>
      <c r="D10" s="15"/>
      <c r="E10" s="15"/>
    </row>
    <row r="11" spans="1:5" ht="16.5">
      <c r="A11" s="15"/>
      <c r="B11" s="15"/>
      <c r="C11" s="15"/>
      <c r="D11" s="15"/>
      <c r="E11" s="15"/>
    </row>
    <row r="12" spans="1:5" ht="16.5">
      <c r="A12" s="15"/>
      <c r="B12" s="15"/>
      <c r="C12" s="15"/>
      <c r="D12" s="15"/>
      <c r="E12" s="16" t="s">
        <v>1</v>
      </c>
    </row>
    <row r="13" spans="1:5" ht="12.75" customHeight="1">
      <c r="A13" s="125" t="s">
        <v>2</v>
      </c>
      <c r="B13" s="127" t="s">
        <v>3</v>
      </c>
      <c r="C13" s="127"/>
      <c r="D13" s="127"/>
      <c r="E13" s="128" t="s">
        <v>4</v>
      </c>
    </row>
    <row r="14" spans="1:5" ht="15">
      <c r="A14" s="126"/>
      <c r="B14" s="127"/>
      <c r="C14" s="127"/>
      <c r="D14" s="127"/>
      <c r="E14" s="128"/>
    </row>
    <row r="15" spans="1:5" ht="16.5">
      <c r="A15" s="17">
        <v>1</v>
      </c>
      <c r="B15" s="129">
        <v>2</v>
      </c>
      <c r="C15" s="129"/>
      <c r="D15" s="129"/>
      <c r="E15" s="18">
        <v>3</v>
      </c>
    </row>
    <row r="16" spans="1:5" ht="16.5">
      <c r="A16" s="19" t="s">
        <v>5</v>
      </c>
      <c r="B16" s="130"/>
      <c r="C16" s="130"/>
      <c r="D16" s="130"/>
      <c r="E16" s="20">
        <f>E17</f>
        <v>59960</v>
      </c>
    </row>
    <row r="17" spans="1:5" ht="16.5">
      <c r="A17" s="19" t="s">
        <v>138</v>
      </c>
      <c r="B17" s="110"/>
      <c r="C17" s="110"/>
      <c r="D17" s="110"/>
      <c r="E17" s="20">
        <f>E18</f>
        <v>59960</v>
      </c>
    </row>
    <row r="18" spans="1:5" ht="16.5">
      <c r="A18" s="21" t="s">
        <v>133</v>
      </c>
      <c r="B18" s="111" t="s">
        <v>20</v>
      </c>
      <c r="C18" s="111"/>
      <c r="D18" s="111"/>
      <c r="E18" s="20">
        <f>E20+E21+E22</f>
        <v>59960</v>
      </c>
    </row>
    <row r="19" spans="1:5" ht="16.5">
      <c r="A19" s="22" t="s">
        <v>134</v>
      </c>
      <c r="B19" s="112" t="s">
        <v>21</v>
      </c>
      <c r="C19" s="112"/>
      <c r="D19" s="112"/>
      <c r="E19" s="20">
        <f>+E20+E21+E22</f>
        <v>59960</v>
      </c>
    </row>
    <row r="20" spans="1:5" ht="16.5">
      <c r="A20" s="23" t="s">
        <v>139</v>
      </c>
      <c r="B20" s="112"/>
      <c r="C20" s="112"/>
      <c r="D20" s="112"/>
      <c r="E20" s="24">
        <v>42874</v>
      </c>
    </row>
    <row r="21" spans="1:5" ht="16.5">
      <c r="A21" s="25" t="s">
        <v>137</v>
      </c>
      <c r="B21" s="110"/>
      <c r="C21" s="110"/>
      <c r="D21" s="110"/>
      <c r="E21" s="20">
        <v>15340</v>
      </c>
    </row>
    <row r="22" spans="1:5" ht="16.5">
      <c r="A22" s="26" t="s">
        <v>135</v>
      </c>
      <c r="B22" s="112"/>
      <c r="C22" s="112"/>
      <c r="D22" s="112"/>
      <c r="E22" s="27">
        <v>1746</v>
      </c>
    </row>
    <row r="23" spans="1:5" ht="16.5">
      <c r="A23" s="28"/>
      <c r="B23" s="112"/>
      <c r="C23" s="112"/>
      <c r="D23" s="112"/>
      <c r="E23" s="29"/>
    </row>
    <row r="24" spans="1:5" ht="16.5">
      <c r="A24" s="30" t="s">
        <v>115</v>
      </c>
      <c r="B24" s="114"/>
      <c r="C24" s="114"/>
      <c r="D24" s="114"/>
      <c r="E24" s="31">
        <f>E25</f>
        <v>59960</v>
      </c>
    </row>
    <row r="25" spans="1:5" ht="16.5">
      <c r="A25" s="32" t="s">
        <v>136</v>
      </c>
      <c r="B25" s="115" t="s">
        <v>116</v>
      </c>
      <c r="C25" s="115"/>
      <c r="D25" s="115"/>
      <c r="E25" s="31">
        <f>E26+E31</f>
        <v>59960</v>
      </c>
    </row>
    <row r="26" spans="1:5" ht="16.5">
      <c r="A26" s="33" t="s">
        <v>23</v>
      </c>
      <c r="B26" s="115" t="s">
        <v>117</v>
      </c>
      <c r="C26" s="115"/>
      <c r="D26" s="115"/>
      <c r="E26" s="31">
        <f>E27</f>
        <v>15800</v>
      </c>
    </row>
    <row r="27" spans="1:5" ht="33">
      <c r="A27" s="34" t="s">
        <v>132</v>
      </c>
      <c r="B27" s="116" t="s">
        <v>118</v>
      </c>
      <c r="C27" s="116"/>
      <c r="D27" s="116"/>
      <c r="E27" s="24">
        <f>E28</f>
        <v>15800</v>
      </c>
    </row>
    <row r="28" spans="1:5" ht="16.5">
      <c r="A28" s="35" t="s">
        <v>131</v>
      </c>
      <c r="B28" s="111" t="s">
        <v>103</v>
      </c>
      <c r="C28" s="111"/>
      <c r="D28" s="111"/>
      <c r="E28" s="24">
        <f>E29+E30</f>
        <v>15800</v>
      </c>
    </row>
    <row r="29" spans="1:5" ht="16.5">
      <c r="A29" s="36" t="s">
        <v>130</v>
      </c>
      <c r="B29" s="117"/>
      <c r="C29" s="118"/>
      <c r="D29" s="119"/>
      <c r="E29" s="27">
        <v>15340</v>
      </c>
    </row>
    <row r="30" spans="1:5" ht="16.5">
      <c r="A30" s="37" t="s">
        <v>129</v>
      </c>
      <c r="B30" s="120"/>
      <c r="C30" s="121"/>
      <c r="D30" s="122"/>
      <c r="E30" s="27">
        <v>460</v>
      </c>
    </row>
    <row r="31" spans="1:5" ht="16.5">
      <c r="A31" s="38" t="s">
        <v>119</v>
      </c>
      <c r="B31" s="108">
        <v>70</v>
      </c>
      <c r="C31" s="108"/>
      <c r="D31" s="108"/>
      <c r="E31" s="39">
        <f>E32</f>
        <v>44160</v>
      </c>
    </row>
    <row r="32" spans="1:5" ht="16.5">
      <c r="A32" s="38" t="s">
        <v>120</v>
      </c>
      <c r="B32" s="108" t="s">
        <v>121</v>
      </c>
      <c r="C32" s="108"/>
      <c r="D32" s="108"/>
      <c r="E32" s="39">
        <f>E33</f>
        <v>44160</v>
      </c>
    </row>
    <row r="33" spans="1:5" ht="16.5">
      <c r="A33" s="40" t="s">
        <v>106</v>
      </c>
      <c r="B33" s="108" t="s">
        <v>107</v>
      </c>
      <c r="C33" s="108"/>
      <c r="D33" s="108"/>
      <c r="E33" s="24">
        <f>E34</f>
        <v>44160</v>
      </c>
    </row>
    <row r="34" spans="1:5" ht="16.5">
      <c r="A34" s="36" t="s">
        <v>128</v>
      </c>
      <c r="B34" s="109" t="s">
        <v>108</v>
      </c>
      <c r="C34" s="109"/>
      <c r="D34" s="109"/>
      <c r="E34" s="41">
        <f>E35+E36</f>
        <v>44160</v>
      </c>
    </row>
    <row r="35" spans="1:5" ht="16.5">
      <c r="A35" s="37" t="s">
        <v>130</v>
      </c>
      <c r="B35" s="109"/>
      <c r="C35" s="109"/>
      <c r="D35" s="109"/>
      <c r="E35" s="41">
        <v>42874</v>
      </c>
    </row>
    <row r="36" spans="1:5" ht="16.5">
      <c r="A36" s="42" t="s">
        <v>129</v>
      </c>
      <c r="B36" s="113"/>
      <c r="C36" s="113"/>
      <c r="D36" s="113"/>
      <c r="E36" s="12">
        <v>1286</v>
      </c>
    </row>
  </sheetData>
  <sheetProtection selectLockedCells="1" selectUnlockedCells="1"/>
  <mergeCells count="28">
    <mergeCell ref="A7:E7"/>
    <mergeCell ref="A8:E8"/>
    <mergeCell ref="B21:D21"/>
    <mergeCell ref="B22:D22"/>
    <mergeCell ref="A13:A14"/>
    <mergeCell ref="B13:D14"/>
    <mergeCell ref="E13:E14"/>
    <mergeCell ref="B15:D15"/>
    <mergeCell ref="B16:D16"/>
    <mergeCell ref="B36:D36"/>
    <mergeCell ref="B23:D23"/>
    <mergeCell ref="B24:D24"/>
    <mergeCell ref="B25:D25"/>
    <mergeCell ref="B26:D26"/>
    <mergeCell ref="B27:D27"/>
    <mergeCell ref="B28:D28"/>
    <mergeCell ref="B29:D29"/>
    <mergeCell ref="B30:D30"/>
    <mergeCell ref="D3:E3"/>
    <mergeCell ref="B31:D31"/>
    <mergeCell ref="B32:D32"/>
    <mergeCell ref="B33:D33"/>
    <mergeCell ref="B34:D34"/>
    <mergeCell ref="B35:D35"/>
    <mergeCell ref="B17:D17"/>
    <mergeCell ref="B18:D18"/>
    <mergeCell ref="B19:D19"/>
    <mergeCell ref="B20:D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2016-03-17T07:32:38Z</dcterms:created>
  <dcterms:modified xsi:type="dcterms:W3CDTF">2016-03-17T13:37:28Z</dcterms:modified>
  <cp:category/>
  <cp:version/>
  <cp:contentType/>
  <cp:contentStatus/>
</cp:coreProperties>
</file>