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uget 2020" sheetId="1" r:id="rId1"/>
  </sheets>
  <definedNames/>
  <calcPr fullCalcOnLoad="1"/>
</workbook>
</file>

<file path=xl/sharedStrings.xml><?xml version="1.0" encoding="utf-8"?>
<sst xmlns="http://schemas.openxmlformats.org/spreadsheetml/2006/main" count="342" uniqueCount="179">
  <si>
    <t>MINISTERUL LUCRARILOR PUBLICE DEZVOLTARII  SI ADMINISTRATIEI</t>
  </si>
  <si>
    <t>AGENŢIA NAŢIONALĂ PENTRU LOCUINŢE</t>
  </si>
  <si>
    <t xml:space="preserve">                    BUGETUL DE VENITURI ŞI CHELTUIELI </t>
  </si>
  <si>
    <t>Anexa 1</t>
  </si>
  <si>
    <t>I Credite de angajament ( CA)</t>
  </si>
  <si>
    <t>II Credite bugetare(CB)</t>
  </si>
  <si>
    <t>mii lei</t>
  </si>
  <si>
    <t>Cod</t>
  </si>
  <si>
    <t>Denumirea indicatorilor</t>
  </si>
  <si>
    <t>CA/     CB</t>
  </si>
  <si>
    <t>BVC 2020 rectificat</t>
  </si>
  <si>
    <t>TOTAL VENITURI</t>
  </si>
  <si>
    <t>I. VENITURI CURENTE</t>
  </si>
  <si>
    <t>C. VENITURI NEFISCALE</t>
  </si>
  <si>
    <t>C1. VENITURI DIN PROPRIETATE</t>
  </si>
  <si>
    <t>31.10</t>
  </si>
  <si>
    <t>Venituri din dobânzi</t>
  </si>
  <si>
    <t>31.10.03</t>
  </si>
  <si>
    <t>Alte venituri din dobanzi</t>
  </si>
  <si>
    <t>C2. VÂNZĂRI DE BUNURI ŞI SERVICII</t>
  </si>
  <si>
    <t>36.10</t>
  </si>
  <si>
    <t>Diverse venituri</t>
  </si>
  <si>
    <t>36.10.50</t>
  </si>
  <si>
    <t>Alte venituri</t>
  </si>
  <si>
    <t>II. VENITURI DIN CAPITAL</t>
  </si>
  <si>
    <t>39.10</t>
  </si>
  <si>
    <t>Venituri din valorificarea unor bunuri</t>
  </si>
  <si>
    <t>39.10.01</t>
  </si>
  <si>
    <t>Venituri din valorificarea unor bunuri ale instituţiilor publice</t>
  </si>
  <si>
    <t>III. OPERATIUNI FINANCIARE</t>
  </si>
  <si>
    <t>40.10</t>
  </si>
  <si>
    <t>Incasari din rambursarea imprumuturilor acordate</t>
  </si>
  <si>
    <t>40.10.15</t>
  </si>
  <si>
    <t>Sume utilizate din excedentul anului precedent pentru efectuarea de cheltuieli</t>
  </si>
  <si>
    <t>40.10.15.03</t>
  </si>
  <si>
    <t>Sume utilizate de alte institutii din excedentul anului precedent</t>
  </si>
  <si>
    <t>din care: Sume din excedentul anului precedent  - reprezentând cota de  5%</t>
  </si>
  <si>
    <t>IV.  SUBVENŢII</t>
  </si>
  <si>
    <t>42.10</t>
  </si>
  <si>
    <t>Subvenţii  de la bugetul de stat</t>
  </si>
  <si>
    <t>42.10.56</t>
  </si>
  <si>
    <t>Subvenţii pentru construcţia de locuinţe prin ANL</t>
  </si>
  <si>
    <t>din care: Sume de  la bugetul de stat  - reprezentând cota de  5%</t>
  </si>
  <si>
    <t>TOTAL CHELTUIELI</t>
  </si>
  <si>
    <t>I</t>
  </si>
  <si>
    <t>II</t>
  </si>
  <si>
    <t>70.10</t>
  </si>
  <si>
    <t>Capitolul  LOCUINŢE, SERVICII ŞI DEZVOLTARE PUBLICĂ</t>
  </si>
  <si>
    <t>01</t>
  </si>
  <si>
    <t>CHELTUIELI CURENTE</t>
  </si>
  <si>
    <t xml:space="preserve">TITLUL I CHELTUIELI DE PERSONAL  </t>
  </si>
  <si>
    <t>10.01</t>
  </si>
  <si>
    <t>Cheltuieli salariale în bani</t>
  </si>
  <si>
    <t>10.01.01</t>
  </si>
  <si>
    <t>Salarii de bază</t>
  </si>
  <si>
    <t>10.01.05</t>
  </si>
  <si>
    <t>Sporuri pentru conditii de munca</t>
  </si>
  <si>
    <t>10.01.12</t>
  </si>
  <si>
    <t>Indemnizaţii plătite unor persoane din afara unităţii</t>
  </si>
  <si>
    <t>10.01.13</t>
  </si>
  <si>
    <t>Drepturi de delegare</t>
  </si>
  <si>
    <t>10.01.17</t>
  </si>
  <si>
    <t>Indemnizatie de hrana</t>
  </si>
  <si>
    <t>10.02</t>
  </si>
  <si>
    <t>Cheltuieli salariale în natură</t>
  </si>
  <si>
    <t>10.02.06</t>
  </si>
  <si>
    <t>Vauchere de vacanta</t>
  </si>
  <si>
    <t>10.03</t>
  </si>
  <si>
    <t>Contribuţii</t>
  </si>
  <si>
    <t>10.03.07</t>
  </si>
  <si>
    <t>Contributie asiguratorie pentru munca</t>
  </si>
  <si>
    <t xml:space="preserve">TITLUL II BUNURI ŞI SERVICII </t>
  </si>
  <si>
    <t>20.01</t>
  </si>
  <si>
    <t>Bunuri şi servicii</t>
  </si>
  <si>
    <t>20.01.01</t>
  </si>
  <si>
    <t>Furnituri birou</t>
  </si>
  <si>
    <t>20.01.02</t>
  </si>
  <si>
    <t>Materiale pentru curăţenie</t>
  </si>
  <si>
    <t>20.01.03</t>
  </si>
  <si>
    <t>Încălzit, iluminat şi forţă motrică</t>
  </si>
  <si>
    <t>20.01.04</t>
  </si>
  <si>
    <t>Apă, canal şi salubritate</t>
  </si>
  <si>
    <t>20.01.05</t>
  </si>
  <si>
    <t>Carburanţi şi lubrifianţi</t>
  </si>
  <si>
    <t>20.01.06</t>
  </si>
  <si>
    <t>Piese de schimb</t>
  </si>
  <si>
    <t>20.01.07</t>
  </si>
  <si>
    <t>Transport</t>
  </si>
  <si>
    <t>20.01.08</t>
  </si>
  <si>
    <t>Poştă, telecomunicaţii, radio, tv, internet</t>
  </si>
  <si>
    <t>20.01.09</t>
  </si>
  <si>
    <t>Materiale şi prestări de servicii cu caracter funcţional</t>
  </si>
  <si>
    <t>20.01.30</t>
  </si>
  <si>
    <t>Alte bunuri şi servicii pentru întreţinere şi funcţionare</t>
  </si>
  <si>
    <t>20.02</t>
  </si>
  <si>
    <t>Reparaţii curente</t>
  </si>
  <si>
    <t>20.05</t>
  </si>
  <si>
    <t>Bunuri de natura obiectelor de inventar</t>
  </si>
  <si>
    <t>20.05.01</t>
  </si>
  <si>
    <t>Uniforme şi echipament</t>
  </si>
  <si>
    <t>20.05.03</t>
  </si>
  <si>
    <t>Lenjerie şi accesorii de pat</t>
  </si>
  <si>
    <t>20.05.30</t>
  </si>
  <si>
    <t>Alte obiecte de inventar</t>
  </si>
  <si>
    <t>20.06</t>
  </si>
  <si>
    <t>Deplasări, detaşări, transferări</t>
  </si>
  <si>
    <t>20.06.01</t>
  </si>
  <si>
    <t>Deplasări interne, detaşări, transferări</t>
  </si>
  <si>
    <t>20.06.02</t>
  </si>
  <si>
    <t>Deplasări în străinătate</t>
  </si>
  <si>
    <t>20.12</t>
  </si>
  <si>
    <t>Consultanţă şi expertiză</t>
  </si>
  <si>
    <t>20.13</t>
  </si>
  <si>
    <t>Pregătire profesională</t>
  </si>
  <si>
    <t>20.14</t>
  </si>
  <si>
    <t>Protectia muncii</t>
  </si>
  <si>
    <t>20.24</t>
  </si>
  <si>
    <t>Comisioane şi alte costuri aferente împrumuturilor</t>
  </si>
  <si>
    <t>20.24.02</t>
  </si>
  <si>
    <t>Comisioane şi alte costuri aferente împrumuturilor interne</t>
  </si>
  <si>
    <t>20.25</t>
  </si>
  <si>
    <t xml:space="preserve">Cheltuieli judiciare si extrajudiciare </t>
  </si>
  <si>
    <t>20.30</t>
  </si>
  <si>
    <t>Alte cheltuieli</t>
  </si>
  <si>
    <t>20.30.01</t>
  </si>
  <si>
    <t>Reclama si publicitate</t>
  </si>
  <si>
    <t>20.30.02</t>
  </si>
  <si>
    <t>Protocol şi reprezentare</t>
  </si>
  <si>
    <t>20.30.04</t>
  </si>
  <si>
    <t>Chirii</t>
  </si>
  <si>
    <t>20.30.30</t>
  </si>
  <si>
    <t>Alte cheltuieli cu bunuri şi servicii</t>
  </si>
  <si>
    <t>59</t>
  </si>
  <si>
    <t>TITLU XI - ALTE CHELTUIEI</t>
  </si>
  <si>
    <t>59.17</t>
  </si>
  <si>
    <t>Despagubiri civile</t>
  </si>
  <si>
    <t>59.40</t>
  </si>
  <si>
    <t>Sume aferente persoanelor cu handicap neincadrate</t>
  </si>
  <si>
    <t>65</t>
  </si>
  <si>
    <t>TITLUL XII -CHELTUIELI AFERENTE PROGRAMELOR CU FINANTARE RAMBURSABILA</t>
  </si>
  <si>
    <t>65.01</t>
  </si>
  <si>
    <t>Cheltuieli aferente programelor cu finantare rambursabila</t>
  </si>
  <si>
    <t xml:space="preserve">  - Constructii locuinte tineri prin ANL</t>
  </si>
  <si>
    <t xml:space="preserve"> CHELTUIELI DE CAPITAL</t>
  </si>
  <si>
    <t>TITLUL XIII ACTIVE NEFINANCIARE</t>
  </si>
  <si>
    <t>71.01</t>
  </si>
  <si>
    <t>Active fixe</t>
  </si>
  <si>
    <t>71.01.01</t>
  </si>
  <si>
    <t>Constructii</t>
  </si>
  <si>
    <t>71.01.02</t>
  </si>
  <si>
    <t>Maşini,echipamente şi mijloace de transport</t>
  </si>
  <si>
    <t>71.01.03</t>
  </si>
  <si>
    <t>Mobilier, aparatura birotica si alte active corporale</t>
  </si>
  <si>
    <t>71.01.30</t>
  </si>
  <si>
    <t>Alte active fixe</t>
  </si>
  <si>
    <t>70.10.03</t>
  </si>
  <si>
    <t>Locuinte</t>
  </si>
  <si>
    <t>70.10.03.01</t>
  </si>
  <si>
    <t>Dezvoltarea sistemului de locuinte</t>
  </si>
  <si>
    <t>70.10.03.30</t>
  </si>
  <si>
    <t>Alte cheltuieli in domeniul locuintelor</t>
  </si>
  <si>
    <t>EXCEDENT/DEFICIT ANUL CURENT</t>
  </si>
  <si>
    <t>EXCEDENT/DEFICIT ANII PRECEDENŢI</t>
  </si>
  <si>
    <t>MINISTERUL LUCRARILOR PUBLICE, DEZVOLTARII SI ADMINISTRATIEI</t>
  </si>
  <si>
    <t xml:space="preserve">                                                                                     </t>
  </si>
  <si>
    <t xml:space="preserve">                           Sume alocate de la bugetul de stat </t>
  </si>
  <si>
    <t xml:space="preserve">         pentru programe de  constructii de locuinte</t>
  </si>
  <si>
    <t>Anexa 2</t>
  </si>
  <si>
    <t>II Credie bugetare(CB)</t>
  </si>
  <si>
    <t>CA/CB</t>
  </si>
  <si>
    <t>BVC rectificat</t>
  </si>
  <si>
    <t>Sume aferente programelor cu finanţare rambursabilă</t>
  </si>
  <si>
    <t>din care: Sume de  la bugetul de stat - reprezentând cota de 5%</t>
  </si>
  <si>
    <t>TITLUL XI  CHELTUIELI AFERENTE PROGRAMELOR CU FINANŢARE RAMBURSABILĂ</t>
  </si>
  <si>
    <t>Cheltuieli aferente programelor cu finanţare rambursabilă</t>
  </si>
  <si>
    <t>70</t>
  </si>
  <si>
    <t>CHELTUIELI DE CAPITAL</t>
  </si>
  <si>
    <t>71</t>
  </si>
  <si>
    <t xml:space="preserve">Construcţii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</si>
</sst>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/>
    </xf>
    <xf numFmtId="164" fontId="0" fillId="0" borderId="0" applyNumberFormat="0" applyBorder="0" applyProtection="0">
      <alignment/>
    </xf>
  </cellStyleXfs>
  <cellXfs count="68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 horizontal="left" vertical="center" wrapText="1"/>
      <protection/>
    </xf>
    <xf numFmtId="165" fontId="0" fillId="0" borderId="0" xfId="0" applyNumberFormat="1" applyAlignment="1">
      <alignment/>
    </xf>
    <xf numFmtId="164" fontId="0" fillId="0" borderId="0" xfId="0" applyAlignment="1">
      <alignment horizontal="left" vertical="center" wrapText="1"/>
    </xf>
    <xf numFmtId="164" fontId="3" fillId="0" borderId="0" xfId="0" applyFont="1" applyBorder="1" applyAlignment="1">
      <alignment/>
    </xf>
    <xf numFmtId="164" fontId="3" fillId="0" borderId="0" xfId="21" applyNumberFormat="1" applyFont="1" applyFill="1" applyBorder="1" applyAlignment="1" applyProtection="1">
      <alignment horizontal="center" vertical="center"/>
      <protection/>
    </xf>
    <xf numFmtId="164" fontId="4" fillId="0" borderId="0" xfId="2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4" fontId="0" fillId="0" borderId="0" xfId="20" applyNumberFormat="1" applyFont="1" applyFill="1" applyBorder="1" applyAlignment="1" applyProtection="1">
      <alignment horizontal="center" vertical="center"/>
      <protection/>
    </xf>
    <xf numFmtId="164" fontId="3" fillId="0" borderId="1" xfId="20" applyNumberFormat="1" applyFont="1" applyFill="1" applyBorder="1" applyAlignment="1" applyProtection="1">
      <alignment horizontal="center" vertical="center"/>
      <protection/>
    </xf>
    <xf numFmtId="164" fontId="3" fillId="0" borderId="2" xfId="20" applyNumberFormat="1" applyFont="1" applyFill="1" applyBorder="1" applyAlignment="1" applyProtection="1">
      <alignment horizontal="center" vertical="center" wrapText="1"/>
      <protection/>
    </xf>
    <xf numFmtId="165" fontId="3" fillId="0" borderId="3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0" fillId="0" borderId="4" xfId="20" applyNumberFormat="1" applyFont="1" applyFill="1" applyBorder="1" applyAlignment="1" applyProtection="1">
      <alignment horizontal="center" vertical="center"/>
      <protection/>
    </xf>
    <xf numFmtId="164" fontId="0" fillId="0" borderId="5" xfId="20" applyNumberFormat="1" applyFont="1" applyFill="1" applyBorder="1" applyAlignment="1" applyProtection="1">
      <alignment horizontal="center" vertical="center" wrapText="1"/>
      <protection/>
    </xf>
    <xf numFmtId="164" fontId="0" fillId="0" borderId="5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6" fontId="0" fillId="0" borderId="4" xfId="20" applyNumberFormat="1" applyFont="1" applyFill="1" applyBorder="1" applyAlignment="1" applyProtection="1">
      <alignment horizontal="center" vertical="center"/>
      <protection/>
    </xf>
    <xf numFmtId="164" fontId="3" fillId="0" borderId="5" xfId="20" applyNumberFormat="1" applyFont="1" applyFill="1" applyBorder="1" applyAlignment="1" applyProtection="1">
      <alignment horizontal="left" vertical="center" wrapText="1"/>
      <protection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center" vertical="center" wrapText="1"/>
    </xf>
    <xf numFmtId="166" fontId="3" fillId="0" borderId="4" xfId="20" applyNumberFormat="1" applyFont="1" applyFill="1" applyBorder="1" applyAlignment="1" applyProtection="1">
      <alignment horizontal="center" vertical="center"/>
      <protection/>
    </xf>
    <xf numFmtId="164" fontId="0" fillId="0" borderId="5" xfId="20" applyNumberFormat="1" applyFont="1" applyFill="1" applyBorder="1" applyAlignment="1" applyProtection="1">
      <alignment horizontal="left" vertical="center" wrapText="1"/>
      <protection/>
    </xf>
    <xf numFmtId="165" fontId="0" fillId="0" borderId="6" xfId="0" applyNumberFormat="1" applyBorder="1" applyAlignment="1">
      <alignment horizontal="right" vertical="center"/>
    </xf>
    <xf numFmtId="166" fontId="0" fillId="0" borderId="4" xfId="20" applyNumberFormat="1" applyFont="1" applyFill="1" applyBorder="1" applyAlignment="1" applyProtection="1">
      <alignment horizontal="left" vertical="center"/>
      <protection/>
    </xf>
    <xf numFmtId="164" fontId="0" fillId="0" borderId="5" xfId="0" applyFont="1" applyBorder="1" applyAlignment="1">
      <alignment horizontal="left" vertical="center" wrapText="1"/>
    </xf>
    <xf numFmtId="164" fontId="3" fillId="2" borderId="5" xfId="0" applyFont="1" applyFill="1" applyBorder="1" applyAlignment="1">
      <alignment horizontal="left" vertical="center" wrapText="1"/>
    </xf>
    <xf numFmtId="166" fontId="3" fillId="2" borderId="4" xfId="20" applyNumberFormat="1" applyFont="1" applyFill="1" applyBorder="1" applyAlignment="1" applyProtection="1">
      <alignment horizontal="center" vertical="center"/>
      <protection/>
    </xf>
    <xf numFmtId="164" fontId="3" fillId="2" borderId="5" xfId="20" applyNumberFormat="1" applyFont="1" applyFill="1" applyBorder="1" applyAlignment="1" applyProtection="1">
      <alignment horizontal="left" vertical="center" wrapText="1"/>
      <protection/>
    </xf>
    <xf numFmtId="165" fontId="0" fillId="2" borderId="5" xfId="0" applyNumberFormat="1" applyFont="1" applyFill="1" applyBorder="1" applyAlignment="1">
      <alignment horizontal="center" vertical="center" wrapText="1"/>
    </xf>
    <xf numFmtId="166" fontId="0" fillId="0" borderId="4" xfId="0" applyNumberFormat="1" applyFont="1" applyBorder="1" applyAlignment="1">
      <alignment horizontal="center" vertical="center"/>
    </xf>
    <xf numFmtId="166" fontId="0" fillId="0" borderId="5" xfId="0" applyNumberFormat="1" applyFont="1" applyBorder="1" applyAlignment="1">
      <alignment horizontal="left" vertical="center" wrapText="1"/>
    </xf>
    <xf numFmtId="164" fontId="3" fillId="0" borderId="5" xfId="0" applyFont="1" applyBorder="1" applyAlignment="1">
      <alignment vertical="center" wrapText="1"/>
    </xf>
    <xf numFmtId="164" fontId="0" fillId="0" borderId="5" xfId="0" applyFont="1" applyBorder="1" applyAlignment="1">
      <alignment vertical="center" wrapText="1"/>
    </xf>
    <xf numFmtId="164" fontId="3" fillId="0" borderId="5" xfId="0" applyFont="1" applyBorder="1" applyAlignment="1">
      <alignment horizontal="left" vertical="center" wrapText="1"/>
    </xf>
    <xf numFmtId="165" fontId="0" fillId="0" borderId="6" xfId="0" applyNumberFormat="1" applyFont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left" vertical="center" wrapText="1"/>
    </xf>
    <xf numFmtId="166" fontId="0" fillId="0" borderId="7" xfId="20" applyNumberFormat="1" applyFont="1" applyFill="1" applyBorder="1" applyAlignment="1" applyProtection="1">
      <alignment horizontal="center" vertical="center"/>
      <protection/>
    </xf>
    <xf numFmtId="164" fontId="3" fillId="0" borderId="8" xfId="20" applyNumberFormat="1" applyFont="1" applyFill="1" applyBorder="1" applyAlignment="1" applyProtection="1">
      <alignment horizontal="left" vertical="center" wrapText="1"/>
      <protection/>
    </xf>
    <xf numFmtId="165" fontId="0" fillId="0" borderId="8" xfId="0" applyNumberForma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right" vertical="center"/>
    </xf>
    <xf numFmtId="166" fontId="0" fillId="0" borderId="0" xfId="2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Alignment="1">
      <alignment horizontal="left" wrapText="1"/>
    </xf>
    <xf numFmtId="164" fontId="0" fillId="0" borderId="0" xfId="0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0" xfId="20" applyNumberFormat="1" applyFont="1" applyFill="1" applyBorder="1" applyAlignment="1" applyProtection="1">
      <alignment vertical="center"/>
      <protection/>
    </xf>
    <xf numFmtId="164" fontId="3" fillId="0" borderId="0" xfId="2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Alignment="1">
      <alignment horizontal="center" vertical="center"/>
    </xf>
    <xf numFmtId="164" fontId="4" fillId="0" borderId="0" xfId="20" applyNumberFormat="1" applyFont="1" applyFill="1" applyBorder="1" applyAlignment="1" applyProtection="1">
      <alignment horizontal="left" vertical="center" wrapText="1"/>
      <protection/>
    </xf>
    <xf numFmtId="164" fontId="5" fillId="0" borderId="0" xfId="2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Alignment="1">
      <alignment horizontal="center"/>
    </xf>
    <xf numFmtId="164" fontId="3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3" xfId="20" applyNumberFormat="1" applyFont="1" applyFill="1" applyBorder="1" applyAlignment="1" applyProtection="1">
      <alignment horizontal="center" vertical="center" wrapText="1"/>
      <protection/>
    </xf>
    <xf numFmtId="165" fontId="0" fillId="0" borderId="6" xfId="0" applyNumberFormat="1" applyBorder="1" applyAlignment="1">
      <alignment vertical="center"/>
    </xf>
    <xf numFmtId="164" fontId="3" fillId="0" borderId="5" xfId="20" applyNumberFormat="1" applyFont="1" applyFill="1" applyBorder="1" applyAlignment="1" applyProtection="1">
      <alignment horizontal="center" vertical="center" wrapText="1"/>
      <protection/>
    </xf>
    <xf numFmtId="165" fontId="3" fillId="0" borderId="6" xfId="0" applyNumberFormat="1" applyFont="1" applyBorder="1" applyAlignment="1">
      <alignment vertical="center"/>
    </xf>
    <xf numFmtId="164" fontId="3" fillId="2" borderId="5" xfId="0" applyFont="1" applyFill="1" applyBorder="1" applyAlignment="1">
      <alignment horizontal="center" vertical="center" wrapText="1"/>
    </xf>
    <xf numFmtId="164" fontId="0" fillId="0" borderId="5" xfId="0" applyFont="1" applyBorder="1" applyAlignment="1">
      <alignment horizontal="left" wrapText="1"/>
    </xf>
    <xf numFmtId="164" fontId="0" fillId="0" borderId="5" xfId="0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8" xfId="0" applyFont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165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3" xfId="20"/>
    <cellStyle name="Normal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zoomScale="78" zoomScaleNormal="78" workbookViewId="0" topLeftCell="A1">
      <selection activeCell="B161" sqref="B161"/>
    </sheetView>
  </sheetViews>
  <sheetFormatPr defaultColWidth="9.140625" defaultRowHeight="15"/>
  <cols>
    <col min="1" max="2" width="11.57421875" style="0" customWidth="1"/>
    <col min="3" max="3" width="26.00390625" style="0" customWidth="1"/>
    <col min="4" max="16384" width="11.57421875" style="0" customWidth="1"/>
  </cols>
  <sheetData>
    <row r="1" spans="2:5" ht="15.75">
      <c r="B1" s="1" t="s">
        <v>0</v>
      </c>
      <c r="C1" s="2"/>
      <c r="E1" s="3"/>
    </row>
    <row r="2" spans="2:5" ht="15.75">
      <c r="B2" s="1"/>
      <c r="C2" s="2"/>
      <c r="E2" s="3"/>
    </row>
    <row r="3" spans="2:5" ht="15.75">
      <c r="B3" s="1" t="s">
        <v>1</v>
      </c>
      <c r="C3" s="4"/>
      <c r="E3" s="3"/>
    </row>
    <row r="4" spans="2:5" ht="15.75">
      <c r="B4" s="1"/>
      <c r="C4" s="4"/>
      <c r="E4" s="5"/>
    </row>
    <row r="5" spans="2:6" ht="15.75">
      <c r="B5" s="1"/>
      <c r="C5" s="4"/>
      <c r="E5" s="1"/>
      <c r="F5" s="1"/>
    </row>
    <row r="6" spans="2:6" ht="15.75">
      <c r="B6" s="6" t="s">
        <v>2</v>
      </c>
      <c r="C6" s="6"/>
      <c r="F6" s="1"/>
    </row>
    <row r="7" spans="2:6" ht="16.5">
      <c r="B7" s="7">
        <v>2020</v>
      </c>
      <c r="C7" s="7"/>
      <c r="F7" s="1"/>
    </row>
    <row r="8" spans="2:6" ht="16.5">
      <c r="B8" s="7"/>
      <c r="C8" s="7"/>
      <c r="E8" s="8"/>
      <c r="F8" s="1"/>
    </row>
    <row r="9" spans="2:6" ht="16.5">
      <c r="B9" s="7"/>
      <c r="C9" s="7"/>
      <c r="E9" s="8"/>
      <c r="F9" s="1"/>
    </row>
    <row r="10" spans="2:5" ht="16.5">
      <c r="B10" s="7"/>
      <c r="C10" s="7"/>
      <c r="E10" s="3" t="s">
        <v>3</v>
      </c>
    </row>
    <row r="11" spans="2:5" ht="16.5">
      <c r="B11" s="7"/>
      <c r="C11" s="7"/>
      <c r="E11" s="3"/>
    </row>
    <row r="12" spans="2:5" ht="16.5">
      <c r="B12" s="7"/>
      <c r="C12" s="2" t="s">
        <v>4</v>
      </c>
      <c r="E12" s="3"/>
    </row>
    <row r="13" spans="2:5" ht="15.75">
      <c r="B13" s="9"/>
      <c r="C13" s="2" t="s">
        <v>5</v>
      </c>
      <c r="E13" s="3" t="s">
        <v>6</v>
      </c>
    </row>
    <row r="14" spans="2:5" ht="24.75">
      <c r="B14" s="10" t="s">
        <v>7</v>
      </c>
      <c r="C14" s="11" t="s">
        <v>8</v>
      </c>
      <c r="D14" s="11" t="s">
        <v>9</v>
      </c>
      <c r="E14" s="12" t="s">
        <v>10</v>
      </c>
    </row>
    <row r="15" spans="1:11" ht="15.75">
      <c r="A15" s="13"/>
      <c r="B15" s="14">
        <v>1</v>
      </c>
      <c r="C15" s="15">
        <v>2</v>
      </c>
      <c r="D15" s="16">
        <v>3</v>
      </c>
      <c r="E15" s="17">
        <v>6</v>
      </c>
      <c r="F15" s="13"/>
      <c r="G15" s="13"/>
      <c r="H15" s="13"/>
      <c r="I15" s="13"/>
      <c r="J15" s="13"/>
      <c r="K15" s="13"/>
    </row>
    <row r="16" spans="2:7" ht="15.75">
      <c r="B16" s="18"/>
      <c r="C16" s="19" t="s">
        <v>11</v>
      </c>
      <c r="D16" s="20"/>
      <c r="E16" s="21">
        <f>E17+E25+E28+E33</f>
        <v>215824</v>
      </c>
      <c r="F16" s="3"/>
      <c r="G16" s="3"/>
    </row>
    <row r="17" spans="2:5" ht="15.75">
      <c r="B17" s="18"/>
      <c r="C17" s="19" t="s">
        <v>12</v>
      </c>
      <c r="D17" s="22"/>
      <c r="E17" s="21">
        <f>E18</f>
        <v>15478</v>
      </c>
    </row>
    <row r="18" spans="2:5" ht="15.75">
      <c r="B18" s="18"/>
      <c r="C18" s="19" t="s">
        <v>13</v>
      </c>
      <c r="D18" s="22"/>
      <c r="E18" s="21">
        <f>E19+E22</f>
        <v>15478</v>
      </c>
    </row>
    <row r="19" spans="2:5" ht="24.75">
      <c r="B19" s="18"/>
      <c r="C19" s="19" t="s">
        <v>14</v>
      </c>
      <c r="D19" s="22"/>
      <c r="E19" s="21">
        <f aca="true" t="shared" si="0" ref="E19:E20">E20</f>
        <v>6460</v>
      </c>
    </row>
    <row r="20" spans="2:5" ht="15.75">
      <c r="B20" s="23" t="s">
        <v>15</v>
      </c>
      <c r="C20" s="19" t="s">
        <v>16</v>
      </c>
      <c r="D20" s="22"/>
      <c r="E20" s="21">
        <f t="shared" si="0"/>
        <v>6460</v>
      </c>
    </row>
    <row r="21" spans="2:5" ht="15.75">
      <c r="B21" s="18" t="s">
        <v>17</v>
      </c>
      <c r="C21" s="24" t="s">
        <v>18</v>
      </c>
      <c r="D21" s="22"/>
      <c r="E21" s="25">
        <v>6460</v>
      </c>
    </row>
    <row r="22" spans="2:5" ht="24.75">
      <c r="B22" s="18"/>
      <c r="C22" s="19" t="s">
        <v>19</v>
      </c>
      <c r="D22" s="22"/>
      <c r="E22" s="25">
        <f aca="true" t="shared" si="1" ref="E22:E23">E23</f>
        <v>9018</v>
      </c>
    </row>
    <row r="23" spans="2:5" ht="15.75">
      <c r="B23" s="23" t="s">
        <v>20</v>
      </c>
      <c r="C23" s="19" t="s">
        <v>21</v>
      </c>
      <c r="D23" s="22"/>
      <c r="E23" s="25">
        <f t="shared" si="1"/>
        <v>9018</v>
      </c>
    </row>
    <row r="24" spans="2:5" ht="15.75">
      <c r="B24" s="18" t="s">
        <v>22</v>
      </c>
      <c r="C24" s="24" t="s">
        <v>23</v>
      </c>
      <c r="D24" s="22"/>
      <c r="E24" s="25">
        <v>9018</v>
      </c>
    </row>
    <row r="25" spans="2:5" ht="15.75">
      <c r="B25" s="18"/>
      <c r="C25" s="19" t="s">
        <v>24</v>
      </c>
      <c r="D25" s="22"/>
      <c r="E25" s="25">
        <f aca="true" t="shared" si="2" ref="E25:E26">E26</f>
        <v>55371</v>
      </c>
    </row>
    <row r="26" spans="2:5" ht="24.75">
      <c r="B26" s="23" t="s">
        <v>25</v>
      </c>
      <c r="C26" s="19" t="s">
        <v>26</v>
      </c>
      <c r="D26" s="22"/>
      <c r="E26" s="25">
        <f t="shared" si="2"/>
        <v>55371</v>
      </c>
    </row>
    <row r="27" spans="2:6" ht="24.75">
      <c r="B27" s="18" t="s">
        <v>27</v>
      </c>
      <c r="C27" s="24" t="s">
        <v>28</v>
      </c>
      <c r="D27" s="22"/>
      <c r="E27" s="25">
        <v>55371</v>
      </c>
      <c r="F27" s="3"/>
    </row>
    <row r="28" spans="2:5" ht="15.75">
      <c r="B28" s="26"/>
      <c r="C28" s="19" t="s">
        <v>29</v>
      </c>
      <c r="D28" s="22"/>
      <c r="E28" s="25">
        <f aca="true" t="shared" si="3" ref="E28:E30">E29</f>
        <v>75074</v>
      </c>
    </row>
    <row r="29" spans="2:5" ht="24.75">
      <c r="B29" s="18" t="s">
        <v>30</v>
      </c>
      <c r="C29" s="24" t="s">
        <v>31</v>
      </c>
      <c r="D29" s="22"/>
      <c r="E29" s="25">
        <f t="shared" si="3"/>
        <v>75074</v>
      </c>
    </row>
    <row r="30" spans="2:5" ht="36">
      <c r="B30" s="18" t="s">
        <v>32</v>
      </c>
      <c r="C30" s="24" t="s">
        <v>33</v>
      </c>
      <c r="D30" s="22"/>
      <c r="E30" s="25">
        <f t="shared" si="3"/>
        <v>75074</v>
      </c>
    </row>
    <row r="31" spans="2:5" ht="36">
      <c r="B31" s="18" t="s">
        <v>34</v>
      </c>
      <c r="C31" s="24" t="s">
        <v>35</v>
      </c>
      <c r="D31" s="22"/>
      <c r="E31" s="25">
        <v>75074</v>
      </c>
    </row>
    <row r="32" spans="2:5" ht="36">
      <c r="B32" s="23"/>
      <c r="C32" s="27" t="s">
        <v>36</v>
      </c>
      <c r="D32" s="22"/>
      <c r="E32" s="25">
        <v>3004</v>
      </c>
    </row>
    <row r="33" spans="2:5" ht="15.75">
      <c r="B33" s="18"/>
      <c r="C33" s="28" t="s">
        <v>37</v>
      </c>
      <c r="D33" s="20"/>
      <c r="E33" s="21">
        <f aca="true" t="shared" si="4" ref="E33:E34">E34</f>
        <v>69901</v>
      </c>
    </row>
    <row r="34" spans="2:5" ht="24.75">
      <c r="B34" s="23" t="s">
        <v>38</v>
      </c>
      <c r="C34" s="28" t="s">
        <v>39</v>
      </c>
      <c r="D34" s="22"/>
      <c r="E34" s="21">
        <f t="shared" si="4"/>
        <v>69901</v>
      </c>
    </row>
    <row r="35" spans="2:5" ht="24.75">
      <c r="B35" s="18" t="s">
        <v>40</v>
      </c>
      <c r="C35" s="24" t="s">
        <v>41</v>
      </c>
      <c r="D35" s="22"/>
      <c r="E35" s="25">
        <v>69901</v>
      </c>
    </row>
    <row r="36" spans="2:5" ht="36">
      <c r="B36" s="23"/>
      <c r="C36" s="27" t="s">
        <v>42</v>
      </c>
      <c r="D36" s="22"/>
      <c r="E36" s="25">
        <v>2797</v>
      </c>
    </row>
    <row r="37" spans="2:6" ht="15.75">
      <c r="B37" s="18"/>
      <c r="C37" s="19" t="s">
        <v>43</v>
      </c>
      <c r="D37" s="20" t="s">
        <v>44</v>
      </c>
      <c r="E37" s="21">
        <f aca="true" t="shared" si="5" ref="E37:E38">E39</f>
        <v>461502</v>
      </c>
      <c r="F37" s="3"/>
    </row>
    <row r="38" spans="2:6" ht="15.75">
      <c r="B38" s="18"/>
      <c r="C38" s="19"/>
      <c r="D38" s="20" t="s">
        <v>45</v>
      </c>
      <c r="E38" s="21">
        <f t="shared" si="5"/>
        <v>227003</v>
      </c>
      <c r="F38" s="3"/>
    </row>
    <row r="39" spans="2:5" ht="36">
      <c r="B39" s="23" t="s">
        <v>46</v>
      </c>
      <c r="C39" s="19" t="s">
        <v>47</v>
      </c>
      <c r="D39" s="22" t="s">
        <v>44</v>
      </c>
      <c r="E39" s="21">
        <f aca="true" t="shared" si="6" ref="E39:E40">E41+E138</f>
        <v>461502</v>
      </c>
    </row>
    <row r="40" spans="2:5" ht="15.75">
      <c r="B40" s="23"/>
      <c r="C40" s="19"/>
      <c r="D40" s="22" t="s">
        <v>45</v>
      </c>
      <c r="E40" s="21">
        <f t="shared" si="6"/>
        <v>227003</v>
      </c>
    </row>
    <row r="41" spans="2:11" ht="15.75">
      <c r="B41" s="29" t="s">
        <v>48</v>
      </c>
      <c r="C41" s="30" t="s">
        <v>49</v>
      </c>
      <c r="D41" s="31" t="s">
        <v>44</v>
      </c>
      <c r="E41" s="21">
        <f aca="true" t="shared" si="7" ref="E41:E42">E43+E65+E126+E132</f>
        <v>345330</v>
      </c>
      <c r="F41" s="3"/>
      <c r="K41" s="3"/>
    </row>
    <row r="42" spans="2:8" ht="15.75">
      <c r="B42" s="29"/>
      <c r="C42" s="30"/>
      <c r="D42" s="31" t="s">
        <v>45</v>
      </c>
      <c r="E42" s="21">
        <f t="shared" si="7"/>
        <v>115330</v>
      </c>
      <c r="H42" s="3"/>
    </row>
    <row r="43" spans="2:5" ht="24.75">
      <c r="B43" s="23">
        <v>10</v>
      </c>
      <c r="C43" s="19" t="s">
        <v>50</v>
      </c>
      <c r="D43" s="22" t="s">
        <v>44</v>
      </c>
      <c r="E43" s="21">
        <f>E44</f>
        <v>14092</v>
      </c>
    </row>
    <row r="44" spans="2:5" ht="15.75">
      <c r="B44" s="23"/>
      <c r="C44" s="19"/>
      <c r="D44" s="22" t="s">
        <v>45</v>
      </c>
      <c r="E44" s="21">
        <f>E46+E58+E62</f>
        <v>14092</v>
      </c>
    </row>
    <row r="45" spans="2:5" ht="15.75">
      <c r="B45" s="23" t="s">
        <v>51</v>
      </c>
      <c r="C45" s="19" t="s">
        <v>52</v>
      </c>
      <c r="D45" s="22" t="s">
        <v>44</v>
      </c>
      <c r="E45" s="21">
        <f aca="true" t="shared" si="8" ref="E45:E46">E47+E49+E51+E53+E55</f>
        <v>13474</v>
      </c>
    </row>
    <row r="46" spans="2:5" ht="15.75">
      <c r="B46" s="23"/>
      <c r="C46" s="19"/>
      <c r="D46" s="22" t="s">
        <v>45</v>
      </c>
      <c r="E46" s="21">
        <f t="shared" si="8"/>
        <v>13474</v>
      </c>
    </row>
    <row r="47" spans="2:5" ht="15.75">
      <c r="B47" s="18" t="s">
        <v>53</v>
      </c>
      <c r="C47" s="24" t="s">
        <v>54</v>
      </c>
      <c r="D47" s="22" t="s">
        <v>44</v>
      </c>
      <c r="E47" s="25">
        <v>11413</v>
      </c>
    </row>
    <row r="48" spans="2:5" ht="15.75">
      <c r="B48" s="18"/>
      <c r="C48" s="24"/>
      <c r="D48" s="22" t="s">
        <v>45</v>
      </c>
      <c r="E48" s="25">
        <v>11413</v>
      </c>
    </row>
    <row r="49" spans="2:5" ht="24.75">
      <c r="B49" s="18" t="s">
        <v>55</v>
      </c>
      <c r="C49" s="24" t="s">
        <v>56</v>
      </c>
      <c r="D49" s="22" t="s">
        <v>44</v>
      </c>
      <c r="E49" s="25">
        <v>1142</v>
      </c>
    </row>
    <row r="50" spans="2:5" ht="15.75">
      <c r="B50" s="18"/>
      <c r="C50" s="24"/>
      <c r="D50" s="22" t="s">
        <v>45</v>
      </c>
      <c r="E50" s="25">
        <v>1142</v>
      </c>
    </row>
    <row r="51" spans="2:5" ht="24.75">
      <c r="B51" s="18" t="s">
        <v>57</v>
      </c>
      <c r="C51" s="27" t="s">
        <v>58</v>
      </c>
      <c r="D51" s="22" t="s">
        <v>44</v>
      </c>
      <c r="E51" s="25">
        <v>246</v>
      </c>
    </row>
    <row r="52" spans="2:5" ht="15.75">
      <c r="B52" s="18"/>
      <c r="C52" s="27"/>
      <c r="D52" s="22" t="s">
        <v>45</v>
      </c>
      <c r="E52" s="25">
        <v>246</v>
      </c>
    </row>
    <row r="53" spans="2:5" ht="15.75">
      <c r="B53" s="18" t="s">
        <v>59</v>
      </c>
      <c r="C53" s="27" t="s">
        <v>60</v>
      </c>
      <c r="D53" s="22" t="s">
        <v>44</v>
      </c>
      <c r="E53" s="25">
        <v>50</v>
      </c>
    </row>
    <row r="54" spans="2:5" ht="15.75">
      <c r="B54" s="18"/>
      <c r="C54" s="27"/>
      <c r="D54" s="22" t="s">
        <v>45</v>
      </c>
      <c r="E54" s="25">
        <v>50</v>
      </c>
    </row>
    <row r="55" spans="2:5" ht="15.75">
      <c r="B55" s="18" t="s">
        <v>61</v>
      </c>
      <c r="C55" s="27" t="s">
        <v>62</v>
      </c>
      <c r="D55" s="22" t="s">
        <v>44</v>
      </c>
      <c r="E55" s="25">
        <v>623</v>
      </c>
    </row>
    <row r="56" spans="2:5" ht="15.75">
      <c r="B56" s="18"/>
      <c r="C56" s="27"/>
      <c r="D56" s="22" t="s">
        <v>45</v>
      </c>
      <c r="E56" s="25">
        <v>623</v>
      </c>
    </row>
    <row r="57" spans="2:5" ht="15.75">
      <c r="B57" s="23" t="s">
        <v>63</v>
      </c>
      <c r="C57" s="19" t="s">
        <v>64</v>
      </c>
      <c r="D57" s="22" t="s">
        <v>44</v>
      </c>
      <c r="E57" s="25">
        <f aca="true" t="shared" si="9" ref="E57:E58">E59</f>
        <v>218</v>
      </c>
    </row>
    <row r="58" spans="2:5" ht="15.75">
      <c r="B58" s="23"/>
      <c r="C58" s="19"/>
      <c r="D58" s="22" t="s">
        <v>45</v>
      </c>
      <c r="E58" s="25">
        <f t="shared" si="9"/>
        <v>218</v>
      </c>
    </row>
    <row r="59" spans="2:5" ht="15.75">
      <c r="B59" s="18" t="s">
        <v>65</v>
      </c>
      <c r="C59" s="24" t="s">
        <v>66</v>
      </c>
      <c r="D59" s="22" t="s">
        <v>44</v>
      </c>
      <c r="E59" s="25">
        <v>218</v>
      </c>
    </row>
    <row r="60" spans="2:5" ht="15.75">
      <c r="B60" s="18"/>
      <c r="C60" s="24"/>
      <c r="D60" s="22" t="s">
        <v>45</v>
      </c>
      <c r="E60" s="25">
        <v>218</v>
      </c>
    </row>
    <row r="61" spans="2:5" ht="15.75">
      <c r="B61" s="23" t="s">
        <v>67</v>
      </c>
      <c r="C61" s="19" t="s">
        <v>68</v>
      </c>
      <c r="D61" s="22" t="s">
        <v>44</v>
      </c>
      <c r="E61" s="25">
        <f aca="true" t="shared" si="10" ref="E61:E62">E63</f>
        <v>400</v>
      </c>
    </row>
    <row r="62" spans="2:5" ht="15.75">
      <c r="B62" s="23"/>
      <c r="C62" s="19"/>
      <c r="D62" s="22" t="s">
        <v>45</v>
      </c>
      <c r="E62" s="25">
        <f t="shared" si="10"/>
        <v>400</v>
      </c>
    </row>
    <row r="63" spans="2:5" ht="24.75">
      <c r="B63" s="18" t="s">
        <v>69</v>
      </c>
      <c r="C63" s="27" t="s">
        <v>70</v>
      </c>
      <c r="D63" s="22" t="s">
        <v>44</v>
      </c>
      <c r="E63" s="25">
        <v>400</v>
      </c>
    </row>
    <row r="64" spans="2:5" ht="15.75">
      <c r="B64" s="18"/>
      <c r="C64" s="27"/>
      <c r="D64" s="22" t="s">
        <v>45</v>
      </c>
      <c r="E64" s="25">
        <v>400</v>
      </c>
    </row>
    <row r="65" spans="2:5" ht="15.75">
      <c r="B65" s="23">
        <v>20</v>
      </c>
      <c r="C65" s="19" t="s">
        <v>71</v>
      </c>
      <c r="D65" s="20" t="s">
        <v>44</v>
      </c>
      <c r="E65" s="21">
        <f aca="true" t="shared" si="11" ref="E65:E66">E67+E89+E91+E98+E104+E106+E108+E110+E114+E116</f>
        <v>3706</v>
      </c>
    </row>
    <row r="66" spans="2:5" ht="15.75">
      <c r="B66" s="23"/>
      <c r="C66" s="19"/>
      <c r="D66" s="20" t="s">
        <v>45</v>
      </c>
      <c r="E66" s="21">
        <f t="shared" si="11"/>
        <v>3706</v>
      </c>
    </row>
    <row r="67" spans="2:5" ht="15.75">
      <c r="B67" s="23" t="s">
        <v>72</v>
      </c>
      <c r="C67" s="19" t="s">
        <v>73</v>
      </c>
      <c r="D67" s="22" t="s">
        <v>44</v>
      </c>
      <c r="E67" s="21">
        <f aca="true" t="shared" si="12" ref="E67:E68">E69+E71+E73+E75+E77+E79+E81+E83+E85+E87</f>
        <v>2224</v>
      </c>
    </row>
    <row r="68" spans="2:5" ht="15.75">
      <c r="B68" s="23"/>
      <c r="C68" s="19"/>
      <c r="D68" s="22" t="s">
        <v>45</v>
      </c>
      <c r="E68" s="21">
        <f t="shared" si="12"/>
        <v>2224</v>
      </c>
    </row>
    <row r="69" spans="2:5" ht="15.75">
      <c r="B69" s="18" t="s">
        <v>74</v>
      </c>
      <c r="C69" s="24" t="s">
        <v>75</v>
      </c>
      <c r="D69" s="22" t="s">
        <v>44</v>
      </c>
      <c r="E69" s="25">
        <v>135</v>
      </c>
    </row>
    <row r="70" spans="2:5" ht="15.75">
      <c r="B70" s="18"/>
      <c r="C70" s="24"/>
      <c r="D70" s="22" t="s">
        <v>45</v>
      </c>
      <c r="E70" s="25">
        <v>135</v>
      </c>
    </row>
    <row r="71" spans="2:5" ht="15.75">
      <c r="B71" s="18" t="s">
        <v>76</v>
      </c>
      <c r="C71" s="24" t="s">
        <v>77</v>
      </c>
      <c r="D71" s="22" t="s">
        <v>44</v>
      </c>
      <c r="E71" s="25">
        <v>5</v>
      </c>
    </row>
    <row r="72" spans="2:5" ht="15.75">
      <c r="B72" s="18"/>
      <c r="C72" s="24"/>
      <c r="D72" s="22" t="s">
        <v>45</v>
      </c>
      <c r="E72" s="25">
        <v>5</v>
      </c>
    </row>
    <row r="73" spans="2:5" ht="24.75">
      <c r="B73" s="18" t="s">
        <v>78</v>
      </c>
      <c r="C73" s="24" t="s">
        <v>79</v>
      </c>
      <c r="D73" s="22" t="s">
        <v>44</v>
      </c>
      <c r="E73" s="25">
        <v>400</v>
      </c>
    </row>
    <row r="74" spans="2:5" ht="15.75">
      <c r="B74" s="18"/>
      <c r="C74" s="24"/>
      <c r="D74" s="22" t="s">
        <v>45</v>
      </c>
      <c r="E74" s="25">
        <v>400</v>
      </c>
    </row>
    <row r="75" spans="2:5" ht="15.75">
      <c r="B75" s="18" t="s">
        <v>80</v>
      </c>
      <c r="C75" s="24" t="s">
        <v>81</v>
      </c>
      <c r="D75" s="22" t="s">
        <v>44</v>
      </c>
      <c r="E75" s="25">
        <v>35</v>
      </c>
    </row>
    <row r="76" spans="2:5" ht="15.75">
      <c r="B76" s="18"/>
      <c r="C76" s="24"/>
      <c r="D76" s="22" t="s">
        <v>45</v>
      </c>
      <c r="E76" s="25">
        <v>35</v>
      </c>
    </row>
    <row r="77" spans="2:5" ht="15.75">
      <c r="B77" s="18" t="s">
        <v>82</v>
      </c>
      <c r="C77" s="24" t="s">
        <v>83</v>
      </c>
      <c r="D77" s="22" t="s">
        <v>44</v>
      </c>
      <c r="E77" s="25">
        <v>170</v>
      </c>
    </row>
    <row r="78" spans="2:5" ht="15.75">
      <c r="B78" s="18"/>
      <c r="C78" s="24"/>
      <c r="D78" s="22" t="s">
        <v>45</v>
      </c>
      <c r="E78" s="25">
        <v>170</v>
      </c>
    </row>
    <row r="79" spans="2:5" ht="15.75">
      <c r="B79" s="18" t="s">
        <v>84</v>
      </c>
      <c r="C79" s="24" t="s">
        <v>85</v>
      </c>
      <c r="D79" s="22" t="s">
        <v>44</v>
      </c>
      <c r="E79" s="25">
        <v>60</v>
      </c>
    </row>
    <row r="80" spans="2:5" ht="15.75">
      <c r="B80" s="18"/>
      <c r="C80" s="24"/>
      <c r="D80" s="22" t="s">
        <v>45</v>
      </c>
      <c r="E80" s="25">
        <v>60</v>
      </c>
    </row>
    <row r="81" spans="2:5" ht="15.75">
      <c r="B81" s="18" t="s">
        <v>86</v>
      </c>
      <c r="C81" s="24" t="s">
        <v>87</v>
      </c>
      <c r="D81" s="22" t="s">
        <v>44</v>
      </c>
      <c r="E81" s="25">
        <v>2</v>
      </c>
    </row>
    <row r="82" spans="2:5" ht="15.75">
      <c r="B82" s="18"/>
      <c r="C82" s="24"/>
      <c r="D82" s="22" t="s">
        <v>45</v>
      </c>
      <c r="E82" s="25">
        <v>2</v>
      </c>
    </row>
    <row r="83" spans="2:5" ht="24.75">
      <c r="B83" s="18" t="s">
        <v>88</v>
      </c>
      <c r="C83" s="24" t="s">
        <v>89</v>
      </c>
      <c r="D83" s="22" t="s">
        <v>44</v>
      </c>
      <c r="E83" s="25">
        <v>151</v>
      </c>
    </row>
    <row r="84" spans="2:5" ht="15.75">
      <c r="B84" s="18"/>
      <c r="C84" s="24"/>
      <c r="D84" s="22" t="s">
        <v>45</v>
      </c>
      <c r="E84" s="25">
        <v>151</v>
      </c>
    </row>
    <row r="85" spans="2:5" ht="24.75">
      <c r="B85" s="32" t="s">
        <v>90</v>
      </c>
      <c r="C85" s="33" t="s">
        <v>91</v>
      </c>
      <c r="D85" s="22" t="s">
        <v>44</v>
      </c>
      <c r="E85" s="25">
        <v>481</v>
      </c>
    </row>
    <row r="86" spans="2:5" ht="15.75">
      <c r="B86" s="32"/>
      <c r="C86" s="33"/>
      <c r="D86" s="22" t="s">
        <v>45</v>
      </c>
      <c r="E86" s="25">
        <v>481</v>
      </c>
    </row>
    <row r="87" spans="2:5" ht="24.75">
      <c r="B87" s="18" t="s">
        <v>92</v>
      </c>
      <c r="C87" s="24" t="s">
        <v>93</v>
      </c>
      <c r="D87" s="22" t="s">
        <v>44</v>
      </c>
      <c r="E87" s="25">
        <v>785</v>
      </c>
    </row>
    <row r="88" spans="2:5" ht="15.75">
      <c r="B88" s="18"/>
      <c r="C88" s="24"/>
      <c r="D88" s="22" t="s">
        <v>45</v>
      </c>
      <c r="E88" s="25">
        <v>785</v>
      </c>
    </row>
    <row r="89" spans="2:5" ht="15.75">
      <c r="B89" s="23" t="s">
        <v>94</v>
      </c>
      <c r="C89" s="19" t="s">
        <v>95</v>
      </c>
      <c r="D89" s="20" t="s">
        <v>44</v>
      </c>
      <c r="E89" s="21">
        <v>300</v>
      </c>
    </row>
    <row r="90" spans="2:5" ht="15.75">
      <c r="B90" s="23"/>
      <c r="C90" s="19"/>
      <c r="D90" s="20" t="s">
        <v>45</v>
      </c>
      <c r="E90" s="21">
        <v>300</v>
      </c>
    </row>
    <row r="91" spans="2:5" ht="24.75">
      <c r="B91" s="23" t="s">
        <v>96</v>
      </c>
      <c r="C91" s="19" t="s">
        <v>97</v>
      </c>
      <c r="D91" s="22" t="s">
        <v>44</v>
      </c>
      <c r="E91" s="21">
        <f>E93+E96</f>
        <v>59</v>
      </c>
    </row>
    <row r="92" spans="2:5" ht="15.75">
      <c r="B92" s="23"/>
      <c r="C92" s="19"/>
      <c r="D92" s="22" t="s">
        <v>45</v>
      </c>
      <c r="E92" s="21">
        <f>E95+E97</f>
        <v>59</v>
      </c>
    </row>
    <row r="93" spans="2:5" ht="15.75">
      <c r="B93" s="18" t="s">
        <v>98</v>
      </c>
      <c r="C93" s="24" t="s">
        <v>99</v>
      </c>
      <c r="D93" s="22" t="s">
        <v>44</v>
      </c>
      <c r="E93" s="25">
        <v>6</v>
      </c>
    </row>
    <row r="94" spans="2:5" ht="15.75">
      <c r="B94" s="18" t="s">
        <v>100</v>
      </c>
      <c r="C94" s="24" t="s">
        <v>101</v>
      </c>
      <c r="D94" s="22"/>
      <c r="E94" s="25"/>
    </row>
    <row r="95" spans="2:5" ht="15.75">
      <c r="B95" s="18"/>
      <c r="C95" s="24"/>
      <c r="D95" s="22" t="s">
        <v>45</v>
      </c>
      <c r="E95" s="25">
        <v>6</v>
      </c>
    </row>
    <row r="96" spans="2:5" ht="15.75">
      <c r="B96" s="18" t="s">
        <v>102</v>
      </c>
      <c r="C96" s="24" t="s">
        <v>103</v>
      </c>
      <c r="D96" s="22" t="s">
        <v>44</v>
      </c>
      <c r="E96" s="25">
        <v>53</v>
      </c>
    </row>
    <row r="97" spans="2:5" ht="15.75">
      <c r="B97" s="18"/>
      <c r="C97" s="24"/>
      <c r="D97" s="22" t="s">
        <v>45</v>
      </c>
      <c r="E97" s="25">
        <v>53</v>
      </c>
    </row>
    <row r="98" spans="2:5" ht="24.75">
      <c r="B98" s="23" t="s">
        <v>104</v>
      </c>
      <c r="C98" s="19" t="s">
        <v>105</v>
      </c>
      <c r="D98" s="22" t="s">
        <v>44</v>
      </c>
      <c r="E98" s="21">
        <f aca="true" t="shared" si="13" ref="E98:E99">E100</f>
        <v>90</v>
      </c>
    </row>
    <row r="99" spans="2:5" ht="15.75">
      <c r="B99" s="23"/>
      <c r="C99" s="19"/>
      <c r="D99" s="22" t="s">
        <v>45</v>
      </c>
      <c r="E99" s="21">
        <f t="shared" si="13"/>
        <v>90</v>
      </c>
    </row>
    <row r="100" spans="2:5" ht="24.75">
      <c r="B100" s="18" t="s">
        <v>106</v>
      </c>
      <c r="C100" s="24" t="s">
        <v>107</v>
      </c>
      <c r="D100" s="22" t="s">
        <v>44</v>
      </c>
      <c r="E100" s="25">
        <v>90</v>
      </c>
    </row>
    <row r="101" spans="2:5" ht="15.75">
      <c r="B101" s="18"/>
      <c r="C101" s="24"/>
      <c r="D101" s="22" t="s">
        <v>45</v>
      </c>
      <c r="E101" s="25">
        <v>90</v>
      </c>
    </row>
    <row r="102" spans="2:5" ht="15.75">
      <c r="B102" s="18" t="s">
        <v>108</v>
      </c>
      <c r="C102" s="24" t="s">
        <v>109</v>
      </c>
      <c r="D102" s="22" t="s">
        <v>44</v>
      </c>
      <c r="E102" s="25">
        <v>0</v>
      </c>
    </row>
    <row r="103" spans="2:5" ht="15.75">
      <c r="B103" s="18"/>
      <c r="C103" s="24"/>
      <c r="D103" s="22" t="s">
        <v>45</v>
      </c>
      <c r="E103" s="25">
        <v>0</v>
      </c>
    </row>
    <row r="104" spans="2:5" ht="15.75">
      <c r="B104" s="23" t="s">
        <v>110</v>
      </c>
      <c r="C104" s="19" t="s">
        <v>111</v>
      </c>
      <c r="D104" s="22" t="s">
        <v>44</v>
      </c>
      <c r="E104" s="21">
        <v>160</v>
      </c>
    </row>
    <row r="105" spans="2:5" ht="15.75">
      <c r="B105" s="23"/>
      <c r="C105" s="19"/>
      <c r="D105" s="22" t="s">
        <v>45</v>
      </c>
      <c r="E105" s="21">
        <v>160</v>
      </c>
    </row>
    <row r="106" spans="2:5" ht="15.75">
      <c r="B106" s="23" t="s">
        <v>112</v>
      </c>
      <c r="C106" s="19" t="s">
        <v>113</v>
      </c>
      <c r="D106" s="22" t="s">
        <v>44</v>
      </c>
      <c r="E106" s="21">
        <v>53</v>
      </c>
    </row>
    <row r="107" spans="2:5" ht="15.75">
      <c r="B107" s="23"/>
      <c r="C107" s="19"/>
      <c r="D107" s="22" t="s">
        <v>45</v>
      </c>
      <c r="E107" s="21">
        <v>53</v>
      </c>
    </row>
    <row r="108" spans="2:5" ht="15.75">
      <c r="B108" s="23" t="s">
        <v>114</v>
      </c>
      <c r="C108" s="19" t="s">
        <v>115</v>
      </c>
      <c r="D108" s="22" t="s">
        <v>44</v>
      </c>
      <c r="E108" s="25">
        <v>1</v>
      </c>
    </row>
    <row r="109" spans="2:5" ht="15.75">
      <c r="B109" s="23"/>
      <c r="C109" s="19"/>
      <c r="D109" s="22" t="s">
        <v>45</v>
      </c>
      <c r="E109" s="25">
        <v>1</v>
      </c>
    </row>
    <row r="110" spans="2:5" ht="24.75">
      <c r="B110" s="23" t="s">
        <v>116</v>
      </c>
      <c r="C110" s="19" t="s">
        <v>117</v>
      </c>
      <c r="D110" s="22" t="s">
        <v>44</v>
      </c>
      <c r="E110" s="25">
        <f aca="true" t="shared" si="14" ref="E110:E111">E112</f>
        <v>5</v>
      </c>
    </row>
    <row r="111" spans="2:5" ht="15.75">
      <c r="B111" s="23"/>
      <c r="C111" s="19"/>
      <c r="D111" s="22" t="s">
        <v>45</v>
      </c>
      <c r="E111" s="25">
        <f t="shared" si="14"/>
        <v>5</v>
      </c>
    </row>
    <row r="112" spans="2:5" ht="36">
      <c r="B112" s="18" t="s">
        <v>118</v>
      </c>
      <c r="C112" s="24" t="s">
        <v>119</v>
      </c>
      <c r="D112" s="22" t="s">
        <v>44</v>
      </c>
      <c r="E112" s="25">
        <v>5</v>
      </c>
    </row>
    <row r="113" spans="2:5" ht="15.75">
      <c r="B113" s="18"/>
      <c r="C113" s="24"/>
      <c r="D113" s="22" t="s">
        <v>45</v>
      </c>
      <c r="E113" s="25">
        <v>5</v>
      </c>
    </row>
    <row r="114" spans="2:5" ht="24.75">
      <c r="B114" s="23" t="s">
        <v>120</v>
      </c>
      <c r="C114" s="19" t="s">
        <v>121</v>
      </c>
      <c r="D114" s="22" t="s">
        <v>44</v>
      </c>
      <c r="E114" s="21">
        <v>500</v>
      </c>
    </row>
    <row r="115" spans="2:5" ht="15.75">
      <c r="B115" s="18"/>
      <c r="C115" s="24"/>
      <c r="D115" s="22" t="s">
        <v>45</v>
      </c>
      <c r="E115" s="21">
        <v>500</v>
      </c>
    </row>
    <row r="116" spans="2:5" ht="15.75">
      <c r="B116" s="23" t="s">
        <v>122</v>
      </c>
      <c r="C116" s="19" t="s">
        <v>123</v>
      </c>
      <c r="D116" s="20" t="s">
        <v>44</v>
      </c>
      <c r="E116" s="25">
        <f aca="true" t="shared" si="15" ref="E116:E117">E118+E120+E122+E124</f>
        <v>314</v>
      </c>
    </row>
    <row r="117" spans="2:5" ht="15.75">
      <c r="B117" s="23"/>
      <c r="C117" s="19"/>
      <c r="D117" s="20" t="s">
        <v>45</v>
      </c>
      <c r="E117" s="25">
        <f t="shared" si="15"/>
        <v>314</v>
      </c>
    </row>
    <row r="118" spans="2:5" ht="15.75">
      <c r="B118" s="18" t="s">
        <v>124</v>
      </c>
      <c r="C118" s="24" t="s">
        <v>125</v>
      </c>
      <c r="D118" s="22" t="s">
        <v>44</v>
      </c>
      <c r="E118" s="25">
        <v>55</v>
      </c>
    </row>
    <row r="119" spans="2:5" ht="15.75">
      <c r="B119" s="18"/>
      <c r="C119" s="24"/>
      <c r="D119" s="22" t="s">
        <v>45</v>
      </c>
      <c r="E119" s="25">
        <v>55</v>
      </c>
    </row>
    <row r="120" spans="2:5" ht="15.75">
      <c r="B120" s="18" t="s">
        <v>126</v>
      </c>
      <c r="C120" s="24" t="s">
        <v>127</v>
      </c>
      <c r="D120" s="22" t="s">
        <v>44</v>
      </c>
      <c r="E120" s="25">
        <v>20</v>
      </c>
    </row>
    <row r="121" spans="2:5" ht="15.75">
      <c r="B121" s="18"/>
      <c r="C121" s="24"/>
      <c r="D121" s="22" t="s">
        <v>45</v>
      </c>
      <c r="E121" s="25">
        <v>20</v>
      </c>
    </row>
    <row r="122" spans="2:5" ht="15.75">
      <c r="B122" s="18" t="s">
        <v>128</v>
      </c>
      <c r="C122" s="24" t="s">
        <v>129</v>
      </c>
      <c r="D122" s="22" t="s">
        <v>44</v>
      </c>
      <c r="E122" s="25">
        <v>7</v>
      </c>
    </row>
    <row r="123" spans="2:5" ht="15.75">
      <c r="B123" s="18"/>
      <c r="C123" s="24"/>
      <c r="D123" s="22" t="s">
        <v>45</v>
      </c>
      <c r="E123" s="25">
        <v>7</v>
      </c>
    </row>
    <row r="124" spans="2:5" ht="24.75">
      <c r="B124" s="18" t="s">
        <v>130</v>
      </c>
      <c r="C124" s="24" t="s">
        <v>131</v>
      </c>
      <c r="D124" s="22" t="s">
        <v>44</v>
      </c>
      <c r="E124" s="25">
        <v>232</v>
      </c>
    </row>
    <row r="125" spans="2:5" ht="15.75">
      <c r="B125" s="18"/>
      <c r="C125" s="24"/>
      <c r="D125" s="22" t="s">
        <v>45</v>
      </c>
      <c r="E125" s="25">
        <v>232</v>
      </c>
    </row>
    <row r="126" spans="2:5" ht="15.75">
      <c r="B126" s="23" t="s">
        <v>132</v>
      </c>
      <c r="C126" s="19" t="s">
        <v>133</v>
      </c>
      <c r="D126" s="20" t="s">
        <v>44</v>
      </c>
      <c r="E126" s="21">
        <f aca="true" t="shared" si="16" ref="E126:E127">E128+E130</f>
        <v>10132</v>
      </c>
    </row>
    <row r="127" spans="2:5" ht="15.75">
      <c r="B127" s="23"/>
      <c r="C127" s="19"/>
      <c r="D127" s="20" t="s">
        <v>45</v>
      </c>
      <c r="E127" s="21">
        <f t="shared" si="16"/>
        <v>10132</v>
      </c>
    </row>
    <row r="128" spans="2:5" ht="15.75">
      <c r="B128" s="18" t="s">
        <v>134</v>
      </c>
      <c r="C128" s="24" t="s">
        <v>135</v>
      </c>
      <c r="D128" s="22" t="s">
        <v>44</v>
      </c>
      <c r="E128" s="25">
        <v>10000</v>
      </c>
    </row>
    <row r="129" spans="2:5" ht="15.75">
      <c r="B129" s="18"/>
      <c r="C129" s="24"/>
      <c r="D129" s="22" t="s">
        <v>45</v>
      </c>
      <c r="E129" s="25">
        <v>10000</v>
      </c>
    </row>
    <row r="130" spans="2:5" ht="24.75">
      <c r="B130" s="18" t="s">
        <v>136</v>
      </c>
      <c r="C130" s="24" t="s">
        <v>137</v>
      </c>
      <c r="D130" s="22" t="s">
        <v>44</v>
      </c>
      <c r="E130" s="25">
        <v>132</v>
      </c>
    </row>
    <row r="131" spans="2:5" ht="15.75">
      <c r="B131" s="18"/>
      <c r="C131" s="24"/>
      <c r="D131" s="22" t="s">
        <v>45</v>
      </c>
      <c r="E131" s="25">
        <v>132</v>
      </c>
    </row>
    <row r="132" spans="2:5" ht="47.25">
      <c r="B132" s="23" t="s">
        <v>138</v>
      </c>
      <c r="C132" s="34" t="s">
        <v>139</v>
      </c>
      <c r="D132" s="20" t="s">
        <v>44</v>
      </c>
      <c r="E132" s="21">
        <f aca="true" t="shared" si="17" ref="E132:E135">E134</f>
        <v>317400</v>
      </c>
    </row>
    <row r="133" spans="2:5" ht="15.75">
      <c r="B133" s="23"/>
      <c r="C133" s="34"/>
      <c r="D133" s="20" t="s">
        <v>45</v>
      </c>
      <c r="E133" s="21">
        <f t="shared" si="17"/>
        <v>87400</v>
      </c>
    </row>
    <row r="134" spans="2:5" ht="36">
      <c r="B134" s="18" t="s">
        <v>140</v>
      </c>
      <c r="C134" s="35" t="s">
        <v>141</v>
      </c>
      <c r="D134" s="22" t="s">
        <v>44</v>
      </c>
      <c r="E134" s="25">
        <f t="shared" si="17"/>
        <v>317400</v>
      </c>
    </row>
    <row r="135" spans="2:5" ht="15.75">
      <c r="B135" s="18"/>
      <c r="C135" s="35"/>
      <c r="D135" s="22" t="s">
        <v>45</v>
      </c>
      <c r="E135" s="25">
        <f t="shared" si="17"/>
        <v>87400</v>
      </c>
    </row>
    <row r="136" spans="2:5" ht="24.75">
      <c r="B136" s="18"/>
      <c r="C136" s="35" t="s">
        <v>142</v>
      </c>
      <c r="D136" s="22" t="s">
        <v>44</v>
      </c>
      <c r="E136" s="25">
        <v>317400</v>
      </c>
    </row>
    <row r="137" spans="2:5" ht="15.75">
      <c r="B137" s="18"/>
      <c r="C137" s="35"/>
      <c r="D137" s="22" t="s">
        <v>45</v>
      </c>
      <c r="E137" s="25">
        <v>87400</v>
      </c>
    </row>
    <row r="138" spans="2:5" ht="15.75">
      <c r="B138" s="23">
        <v>70</v>
      </c>
      <c r="C138" s="19" t="s">
        <v>143</v>
      </c>
      <c r="D138" s="20" t="s">
        <v>44</v>
      </c>
      <c r="E138" s="21">
        <f aca="true" t="shared" si="18" ref="E138:E141">E140</f>
        <v>116172</v>
      </c>
    </row>
    <row r="139" spans="2:5" ht="15.75">
      <c r="B139" s="23"/>
      <c r="C139" s="19"/>
      <c r="D139" s="20" t="s">
        <v>45</v>
      </c>
      <c r="E139" s="21">
        <f t="shared" si="18"/>
        <v>111673</v>
      </c>
    </row>
    <row r="140" spans="2:5" ht="24.75">
      <c r="B140" s="23">
        <v>71</v>
      </c>
      <c r="C140" s="36" t="s">
        <v>144</v>
      </c>
      <c r="D140" s="22" t="s">
        <v>44</v>
      </c>
      <c r="E140" s="21">
        <f t="shared" si="18"/>
        <v>116172</v>
      </c>
    </row>
    <row r="141" spans="2:5" ht="15.75">
      <c r="B141" s="23"/>
      <c r="C141" s="36"/>
      <c r="D141" s="22" t="s">
        <v>45</v>
      </c>
      <c r="E141" s="21">
        <f t="shared" si="18"/>
        <v>111673</v>
      </c>
    </row>
    <row r="142" spans="2:5" ht="15.75">
      <c r="B142" s="23" t="s">
        <v>145</v>
      </c>
      <c r="C142" s="19" t="s">
        <v>146</v>
      </c>
      <c r="D142" s="22" t="s">
        <v>44</v>
      </c>
      <c r="E142" s="21">
        <f aca="true" t="shared" si="19" ref="E142:E143">E144+E146+E150</f>
        <v>116172</v>
      </c>
    </row>
    <row r="143" spans="2:5" ht="15.75">
      <c r="B143" s="23"/>
      <c r="C143" s="19"/>
      <c r="D143" s="22" t="s">
        <v>45</v>
      </c>
      <c r="E143" s="21">
        <f t="shared" si="19"/>
        <v>111673</v>
      </c>
    </row>
    <row r="144" spans="2:5" ht="15.75">
      <c r="B144" s="18" t="s">
        <v>147</v>
      </c>
      <c r="C144" s="24" t="s">
        <v>148</v>
      </c>
      <c r="D144" s="22" t="s">
        <v>44</v>
      </c>
      <c r="E144" s="37">
        <v>115461</v>
      </c>
    </row>
    <row r="145" spans="2:5" ht="15.75">
      <c r="B145" s="18"/>
      <c r="C145" s="24"/>
      <c r="D145" s="22" t="s">
        <v>45</v>
      </c>
      <c r="E145" s="37">
        <v>110962</v>
      </c>
    </row>
    <row r="146" spans="2:5" ht="24.75">
      <c r="B146" s="38" t="s">
        <v>149</v>
      </c>
      <c r="C146" s="39" t="s">
        <v>150</v>
      </c>
      <c r="D146" s="22" t="s">
        <v>44</v>
      </c>
      <c r="E146" s="25">
        <v>576</v>
      </c>
    </row>
    <row r="147" spans="2:5" ht="15.75">
      <c r="B147" s="38"/>
      <c r="C147" s="39"/>
      <c r="D147" s="22" t="s">
        <v>45</v>
      </c>
      <c r="E147" s="25">
        <v>576</v>
      </c>
    </row>
    <row r="148" spans="2:5" ht="24.75">
      <c r="B148" s="38" t="s">
        <v>151</v>
      </c>
      <c r="C148" s="39" t="s">
        <v>152</v>
      </c>
      <c r="D148" s="22" t="s">
        <v>44</v>
      </c>
      <c r="E148" s="25"/>
    </row>
    <row r="149" spans="2:5" ht="15.75">
      <c r="B149" s="38"/>
      <c r="C149" s="39"/>
      <c r="D149" s="22" t="s">
        <v>45</v>
      </c>
      <c r="E149" s="25"/>
    </row>
    <row r="150" spans="2:5" ht="15.75">
      <c r="B150" s="18" t="s">
        <v>153</v>
      </c>
      <c r="C150" s="24" t="s">
        <v>154</v>
      </c>
      <c r="D150" s="22" t="s">
        <v>44</v>
      </c>
      <c r="E150" s="25">
        <v>135</v>
      </c>
    </row>
    <row r="151" spans="2:5" ht="15.75">
      <c r="B151" s="18"/>
      <c r="C151" s="24"/>
      <c r="D151" s="22" t="s">
        <v>45</v>
      </c>
      <c r="E151" s="25">
        <v>135</v>
      </c>
    </row>
    <row r="152" spans="2:6" ht="15.75">
      <c r="B152" s="23" t="s">
        <v>155</v>
      </c>
      <c r="C152" s="19" t="s">
        <v>156</v>
      </c>
      <c r="D152" s="20" t="s">
        <v>44</v>
      </c>
      <c r="E152" s="21">
        <f aca="true" t="shared" si="20" ref="E152:E153">E154+E156</f>
        <v>461502</v>
      </c>
      <c r="F152" s="3"/>
    </row>
    <row r="153" spans="2:6" ht="15.75">
      <c r="B153" s="23"/>
      <c r="C153" s="19"/>
      <c r="D153" s="20" t="s">
        <v>45</v>
      </c>
      <c r="E153" s="21">
        <f t="shared" si="20"/>
        <v>227003</v>
      </c>
      <c r="F153" s="3"/>
    </row>
    <row r="154" spans="2:6" ht="24.75">
      <c r="B154" s="18" t="s">
        <v>157</v>
      </c>
      <c r="C154" s="24" t="s">
        <v>158</v>
      </c>
      <c r="D154" s="22" t="s">
        <v>44</v>
      </c>
      <c r="E154" s="25">
        <f aca="true" t="shared" si="21" ref="E154:E155">E132+E144</f>
        <v>432861</v>
      </c>
      <c r="F154" s="3"/>
    </row>
    <row r="155" spans="2:6" ht="15.75">
      <c r="B155" s="18"/>
      <c r="C155" s="24"/>
      <c r="D155" s="22" t="s">
        <v>45</v>
      </c>
      <c r="E155" s="25">
        <f t="shared" si="21"/>
        <v>198362</v>
      </c>
      <c r="F155" s="3"/>
    </row>
    <row r="156" spans="2:5" ht="24.75">
      <c r="B156" s="18" t="s">
        <v>159</v>
      </c>
      <c r="C156" s="24" t="s">
        <v>160</v>
      </c>
      <c r="D156" s="22" t="s">
        <v>44</v>
      </c>
      <c r="E156" s="25">
        <f aca="true" t="shared" si="22" ref="E156:E157">E43+E65+E126+E146+E150</f>
        <v>28641</v>
      </c>
    </row>
    <row r="157" spans="2:5" ht="15.75">
      <c r="B157" s="18"/>
      <c r="C157" s="24"/>
      <c r="D157" s="22" t="s">
        <v>45</v>
      </c>
      <c r="E157" s="25">
        <f t="shared" si="22"/>
        <v>28641</v>
      </c>
    </row>
    <row r="158" spans="2:7" ht="24.75">
      <c r="B158" s="18"/>
      <c r="C158" s="19" t="s">
        <v>161</v>
      </c>
      <c r="D158" s="22"/>
      <c r="E158" s="25">
        <f>E16-E38</f>
        <v>-11179</v>
      </c>
      <c r="G158" s="3"/>
    </row>
    <row r="159" spans="2:6" ht="24.75">
      <c r="B159" s="40"/>
      <c r="C159" s="41" t="s">
        <v>162</v>
      </c>
      <c r="D159" s="42"/>
      <c r="E159" s="43">
        <v>278906</v>
      </c>
      <c r="F159" s="3"/>
    </row>
    <row r="160" spans="2:5" ht="15.75">
      <c r="B160" s="44"/>
      <c r="E160" s="3"/>
    </row>
    <row r="161" spans="2:5" ht="15.75">
      <c r="B161" s="44"/>
      <c r="E161" s="3"/>
    </row>
    <row r="162" spans="2:5" ht="15.75">
      <c r="B162" s="44"/>
      <c r="E162" s="3"/>
    </row>
    <row r="163" spans="2:5" ht="15.75">
      <c r="B163" s="44"/>
      <c r="E163" s="3"/>
    </row>
    <row r="164" spans="3:6" ht="15.75">
      <c r="C164" s="45"/>
      <c r="E164" s="8"/>
      <c r="F164" s="1"/>
    </row>
    <row r="165" spans="2:6" ht="15.75">
      <c r="B165" s="13"/>
      <c r="C165" s="13"/>
      <c r="D165" s="46"/>
      <c r="F165" s="1"/>
    </row>
    <row r="166" spans="2:4" ht="15.75">
      <c r="B166" s="47" t="s">
        <v>163</v>
      </c>
      <c r="C166" s="48"/>
      <c r="D166" s="49"/>
    </row>
    <row r="167" spans="2:4" ht="15.75">
      <c r="B167" s="1" t="s">
        <v>1</v>
      </c>
      <c r="C167" s="46"/>
      <c r="D167" s="46"/>
    </row>
    <row r="168" spans="2:5" ht="15.75">
      <c r="B168" s="1"/>
      <c r="C168" s="50" t="s">
        <v>164</v>
      </c>
      <c r="D168" s="50"/>
      <c r="E168" s="5"/>
    </row>
    <row r="169" spans="2:5" ht="16.5">
      <c r="B169" s="7" t="s">
        <v>165</v>
      </c>
      <c r="C169" s="7"/>
      <c r="D169" s="49"/>
      <c r="E169" s="1"/>
    </row>
    <row r="170" spans="2:4" ht="16.5">
      <c r="B170" s="7"/>
      <c r="C170" s="7" t="s">
        <v>166</v>
      </c>
      <c r="D170" s="49"/>
    </row>
    <row r="171" spans="2:4" ht="16.5">
      <c r="B171" s="7"/>
      <c r="C171" s="7">
        <v>2020</v>
      </c>
      <c r="D171" s="49"/>
    </row>
    <row r="172" spans="2:5" ht="16.5">
      <c r="B172" s="7"/>
      <c r="C172" s="7"/>
      <c r="D172" s="49"/>
      <c r="E172" s="8" t="s">
        <v>167</v>
      </c>
    </row>
    <row r="173" spans="2:4" ht="26.25">
      <c r="B173" s="7"/>
      <c r="C173" s="51" t="s">
        <v>4</v>
      </c>
      <c r="D173" s="49"/>
    </row>
    <row r="174" spans="2:5" ht="16.5">
      <c r="B174" s="52"/>
      <c r="C174" s="51" t="s">
        <v>168</v>
      </c>
      <c r="D174" s="9"/>
      <c r="E174" s="53" t="s">
        <v>6</v>
      </c>
    </row>
    <row r="175" spans="2:5" ht="24.75">
      <c r="B175" s="54" t="s">
        <v>7</v>
      </c>
      <c r="C175" s="11" t="s">
        <v>8</v>
      </c>
      <c r="D175" s="11" t="s">
        <v>169</v>
      </c>
      <c r="E175" s="55" t="s">
        <v>170</v>
      </c>
    </row>
    <row r="176" spans="2:5" ht="15.75">
      <c r="B176" s="14">
        <v>1</v>
      </c>
      <c r="C176" s="15">
        <v>2</v>
      </c>
      <c r="D176" s="15"/>
      <c r="E176" s="56"/>
    </row>
    <row r="177" spans="2:5" ht="15.75">
      <c r="B177" s="18"/>
      <c r="C177" s="19" t="s">
        <v>11</v>
      </c>
      <c r="D177" s="57"/>
      <c r="E177" s="58">
        <f aca="true" t="shared" si="23" ref="E177:E179">E178</f>
        <v>69901</v>
      </c>
    </row>
    <row r="178" spans="2:5" ht="15.75">
      <c r="B178" s="18"/>
      <c r="C178" s="28" t="s">
        <v>37</v>
      </c>
      <c r="D178" s="59"/>
      <c r="E178" s="58">
        <f t="shared" si="23"/>
        <v>69901</v>
      </c>
    </row>
    <row r="179" spans="2:5" ht="24.75">
      <c r="B179" s="23" t="s">
        <v>38</v>
      </c>
      <c r="C179" s="28" t="s">
        <v>39</v>
      </c>
      <c r="D179" s="59"/>
      <c r="E179" s="56">
        <f t="shared" si="23"/>
        <v>69901</v>
      </c>
    </row>
    <row r="180" spans="2:5" ht="24.75">
      <c r="B180" s="18" t="s">
        <v>40</v>
      </c>
      <c r="C180" s="24" t="s">
        <v>41</v>
      </c>
      <c r="D180" s="15"/>
      <c r="E180" s="56">
        <f>69901</f>
        <v>69901</v>
      </c>
    </row>
    <row r="181" spans="2:5" ht="24.75">
      <c r="B181" s="23"/>
      <c r="C181" s="60" t="s">
        <v>171</v>
      </c>
      <c r="D181" s="61"/>
      <c r="E181" s="56"/>
    </row>
    <row r="182" spans="2:5" ht="36">
      <c r="B182" s="23"/>
      <c r="C182" s="60" t="s">
        <v>172</v>
      </c>
      <c r="D182" s="61"/>
      <c r="E182" s="56">
        <v>2797</v>
      </c>
    </row>
    <row r="183" spans="2:5" ht="15.75">
      <c r="B183" s="18"/>
      <c r="C183" s="19" t="s">
        <v>43</v>
      </c>
      <c r="D183" s="57" t="s">
        <v>44</v>
      </c>
      <c r="E183" s="56">
        <f>E185</f>
        <v>304400</v>
      </c>
    </row>
    <row r="184" spans="2:5" ht="15.75">
      <c r="B184" s="18"/>
      <c r="C184" s="19"/>
      <c r="D184" s="57" t="s">
        <v>45</v>
      </c>
      <c r="E184" s="56">
        <f>E189</f>
        <v>69901</v>
      </c>
    </row>
    <row r="185" spans="2:5" ht="36">
      <c r="B185" s="23" t="s">
        <v>46</v>
      </c>
      <c r="C185" s="19" t="s">
        <v>47</v>
      </c>
      <c r="D185" s="57" t="s">
        <v>44</v>
      </c>
      <c r="E185" s="56">
        <f>E190+E196</f>
        <v>304400</v>
      </c>
    </row>
    <row r="186" spans="2:5" ht="15.75">
      <c r="B186" s="23" t="s">
        <v>48</v>
      </c>
      <c r="C186" s="19" t="s">
        <v>49</v>
      </c>
      <c r="D186" s="57"/>
      <c r="E186" s="56"/>
    </row>
    <row r="187" spans="2:5" ht="47.25">
      <c r="B187" s="23">
        <v>65</v>
      </c>
      <c r="C187" s="19" t="s">
        <v>173</v>
      </c>
      <c r="D187" s="57"/>
      <c r="E187" s="56"/>
    </row>
    <row r="188" spans="2:5" ht="36">
      <c r="B188" s="23" t="s">
        <v>140</v>
      </c>
      <c r="C188" s="24" t="s">
        <v>174</v>
      </c>
      <c r="D188" s="15"/>
      <c r="E188" s="56"/>
    </row>
    <row r="189" spans="2:5" ht="15.75">
      <c r="B189" s="23"/>
      <c r="C189" s="24"/>
      <c r="D189" s="15" t="s">
        <v>45</v>
      </c>
      <c r="E189" s="56">
        <f>E191+E197</f>
        <v>69901</v>
      </c>
    </row>
    <row r="190" spans="2:5" ht="15.75">
      <c r="B190" s="23" t="s">
        <v>48</v>
      </c>
      <c r="C190" s="19" t="s">
        <v>49</v>
      </c>
      <c r="D190" s="57" t="s">
        <v>44</v>
      </c>
      <c r="E190" s="58">
        <f aca="true" t="shared" si="24" ref="E190:E193">E192</f>
        <v>257400</v>
      </c>
    </row>
    <row r="191" spans="2:5" ht="15.75">
      <c r="B191" s="23"/>
      <c r="C191" s="19"/>
      <c r="D191" s="57" t="s">
        <v>45</v>
      </c>
      <c r="E191" s="58">
        <f t="shared" si="24"/>
        <v>27400</v>
      </c>
    </row>
    <row r="192" spans="2:5" ht="47.25">
      <c r="B192" s="23" t="s">
        <v>138</v>
      </c>
      <c r="C192" s="34" t="s">
        <v>139</v>
      </c>
      <c r="D192" s="62" t="s">
        <v>44</v>
      </c>
      <c r="E192" s="58">
        <f t="shared" si="24"/>
        <v>257400</v>
      </c>
    </row>
    <row r="193" spans="2:5" ht="15.75">
      <c r="B193" s="23"/>
      <c r="C193" s="34"/>
      <c r="D193" s="62" t="s">
        <v>45</v>
      </c>
      <c r="E193" s="58">
        <f t="shared" si="24"/>
        <v>27400</v>
      </c>
    </row>
    <row r="194" spans="2:5" ht="36">
      <c r="B194" s="23" t="s">
        <v>140</v>
      </c>
      <c r="C194" s="34" t="s">
        <v>141</v>
      </c>
      <c r="D194" s="62" t="s">
        <v>44</v>
      </c>
      <c r="E194" s="56">
        <v>257400</v>
      </c>
    </row>
    <row r="195" spans="2:5" ht="15.75">
      <c r="B195" s="23"/>
      <c r="C195" s="34"/>
      <c r="D195" s="62" t="s">
        <v>45</v>
      </c>
      <c r="E195" s="56">
        <v>27400</v>
      </c>
    </row>
    <row r="196" spans="2:5" ht="15.75">
      <c r="B196" s="23" t="s">
        <v>175</v>
      </c>
      <c r="C196" s="34" t="s">
        <v>176</v>
      </c>
      <c r="D196" s="62" t="s">
        <v>44</v>
      </c>
      <c r="E196" s="58">
        <f aca="true" t="shared" si="25" ref="E196:E201">E198</f>
        <v>47000</v>
      </c>
    </row>
    <row r="197" spans="2:5" ht="15.75">
      <c r="B197" s="23"/>
      <c r="C197" s="34"/>
      <c r="D197" s="62" t="s">
        <v>45</v>
      </c>
      <c r="E197" s="58">
        <f t="shared" si="25"/>
        <v>42501</v>
      </c>
    </row>
    <row r="198" spans="2:5" ht="24.75">
      <c r="B198" s="18" t="s">
        <v>177</v>
      </c>
      <c r="C198" s="34" t="s">
        <v>144</v>
      </c>
      <c r="D198" s="62" t="s">
        <v>44</v>
      </c>
      <c r="E198" s="56">
        <f t="shared" si="25"/>
        <v>47000</v>
      </c>
    </row>
    <row r="199" spans="2:5" ht="15.75">
      <c r="B199" s="18"/>
      <c r="C199" s="34"/>
      <c r="D199" s="62" t="s">
        <v>45</v>
      </c>
      <c r="E199" s="56">
        <f t="shared" si="25"/>
        <v>42501</v>
      </c>
    </row>
    <row r="200" spans="2:5" ht="15.75">
      <c r="B200" s="23" t="s">
        <v>145</v>
      </c>
      <c r="C200" s="19" t="s">
        <v>146</v>
      </c>
      <c r="D200" s="57" t="s">
        <v>44</v>
      </c>
      <c r="E200" s="56">
        <f t="shared" si="25"/>
        <v>47000</v>
      </c>
    </row>
    <row r="201" spans="2:5" ht="15.75">
      <c r="B201" s="23"/>
      <c r="C201" s="19"/>
      <c r="D201" s="57" t="s">
        <v>45</v>
      </c>
      <c r="E201" s="56">
        <f t="shared" si="25"/>
        <v>42501</v>
      </c>
    </row>
    <row r="202" spans="2:5" ht="15.75">
      <c r="B202" s="18" t="s">
        <v>147</v>
      </c>
      <c r="C202" s="24" t="s">
        <v>178</v>
      </c>
      <c r="D202" s="15" t="s">
        <v>44</v>
      </c>
      <c r="E202" s="56">
        <v>47000</v>
      </c>
    </row>
    <row r="203" spans="2:5" ht="15.75">
      <c r="B203" s="63"/>
      <c r="C203" s="64"/>
      <c r="D203" s="65" t="s">
        <v>45</v>
      </c>
      <c r="E203" s="66">
        <v>42501</v>
      </c>
    </row>
    <row r="204" spans="3:5" ht="15.75">
      <c r="C204" s="67"/>
      <c r="D204" s="67"/>
      <c r="E204" s="3"/>
    </row>
    <row r="205" ht="15.75">
      <c r="E205" s="3"/>
    </row>
    <row r="206" ht="15.75">
      <c r="E206" s="3"/>
    </row>
    <row r="207" ht="15.75">
      <c r="E207" s="3"/>
    </row>
    <row r="208" ht="15.75">
      <c r="E208" s="3"/>
    </row>
    <row r="209" ht="15.75">
      <c r="E209" s="3"/>
    </row>
  </sheetData>
  <sheetProtection selectLockedCells="1" selectUnlockedCells="1"/>
  <mergeCells count="3">
    <mergeCell ref="B6:C6"/>
    <mergeCell ref="B7:C7"/>
    <mergeCell ref="B169:C16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2023-01-11T12:06:19Z</dcterms:created>
  <dcterms:modified xsi:type="dcterms:W3CDTF">2023-01-12T09:48:58Z</dcterms:modified>
  <cp:category/>
  <cp:version/>
  <cp:contentType/>
  <cp:contentStatus/>
  <cp:revision>3</cp:revision>
</cp:coreProperties>
</file>